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gif" ContentType="image/gif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5629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Floring\Desktop\Cjenovnici 2022\"/>
    </mc:Choice>
  </mc:AlternateContent>
  <xr:revisionPtr revIDLastSave="0" documentId="13_ncr:1_{0082BE9A-1921-4861-BD3E-91E9184E4144}" xr6:coauthVersionLast="47" xr6:coauthVersionMax="47" xr10:uidLastSave="{00000000-0000-0000-0000-000000000000}"/>
  <bookViews>
    <workbookView xWindow="-120" yWindow="-120" windowWidth="29040" windowHeight="15720" firstSheet="1" activeTab="3" xr2:uid="{00000000-000D-0000-FFFF-FFFF00000000}"/>
  </bookViews>
  <sheets>
    <sheet name="Sadržaj" sheetId="10" r:id="rId1"/>
    <sheet name="DCM-PRO" sheetId="14" r:id="rId2"/>
    <sheet name="Grijuće mreže" sheetId="4" r:id="rId3"/>
    <sheet name="Grijući kablovi" sheetId="5" r:id="rId4"/>
    <sheet name="Termostati" sheetId="11" r:id="rId5"/>
    <sheet name="Topljenje snijega" sheetId="12" r:id="rId6"/>
    <sheet name="Izolacija" sheetId="13" r:id="rId7"/>
    <sheet name="Kupatilska oprema" sheetId="1" r:id="rId8"/>
  </sheets>
  <definedNames>
    <definedName name="_xlnm.Print_Area" localSheetId="2">'Grijuće mreže'!$A$1:$I$105</definedName>
    <definedName name="_xlnm.Print_Area" localSheetId="3">'Grijući kablovi'!$A$1:$I$32</definedName>
    <definedName name="_xlnm.Print_Area" localSheetId="7">'Kupatilska oprema'!$A$1:$I$23</definedName>
    <definedName name="_xlnm.Print_Area" localSheetId="0">Sadržaj!$A$1:$F$22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I22" i="1" l="1"/>
  <c r="E22" i="1" s="1"/>
  <c r="I21" i="1"/>
  <c r="I20" i="1"/>
  <c r="I19" i="1"/>
  <c r="E19" i="1" s="1"/>
  <c r="I17" i="1"/>
  <c r="E17" i="1" s="1"/>
  <c r="I16" i="1"/>
  <c r="E16" i="1" s="1"/>
  <c r="I15" i="1"/>
  <c r="E15" i="1" s="1"/>
  <c r="I14" i="1"/>
  <c r="E14" i="1" s="1"/>
  <c r="I13" i="1"/>
  <c r="E13" i="1" s="1"/>
  <c r="I12" i="1"/>
  <c r="E12" i="1" s="1"/>
  <c r="E21" i="1"/>
  <c r="E20" i="1"/>
  <c r="E5" i="1"/>
  <c r="I8" i="1"/>
  <c r="E8" i="1" s="1"/>
  <c r="I7" i="1"/>
  <c r="E7" i="1" s="1"/>
  <c r="I6" i="1"/>
  <c r="E6" i="1" s="1"/>
  <c r="I5" i="1"/>
  <c r="I40" i="13"/>
  <c r="F40" i="13" s="1"/>
  <c r="F32" i="13"/>
  <c r="I35" i="13"/>
  <c r="F35" i="13" s="1"/>
  <c r="I34" i="13"/>
  <c r="F34" i="13" s="1"/>
  <c r="I33" i="13"/>
  <c r="F33" i="13" s="1"/>
  <c r="I32" i="13"/>
  <c r="I25" i="13"/>
  <c r="F25" i="13" s="1"/>
  <c r="I24" i="13"/>
  <c r="F24" i="13" s="1"/>
  <c r="I17" i="13"/>
  <c r="J17" i="13" s="1"/>
  <c r="I14" i="13"/>
  <c r="F14" i="13" s="1"/>
  <c r="I10" i="13"/>
  <c r="F10" i="13" s="1"/>
  <c r="I9" i="13"/>
  <c r="F9" i="13" s="1"/>
  <c r="I8" i="13"/>
  <c r="F8" i="13" s="1"/>
  <c r="I7" i="13"/>
  <c r="F7" i="13" s="1"/>
  <c r="I6" i="13"/>
  <c r="F6" i="13" s="1"/>
  <c r="I5" i="13"/>
  <c r="F5" i="13" s="1"/>
  <c r="F81" i="12"/>
  <c r="F80" i="12"/>
  <c r="F79" i="12"/>
  <c r="F78" i="12"/>
  <c r="F77" i="12"/>
  <c r="F76" i="12"/>
  <c r="F75" i="12"/>
  <c r="F74" i="12"/>
  <c r="F73" i="12"/>
  <c r="F72" i="12"/>
  <c r="F71" i="12"/>
  <c r="F70" i="12"/>
  <c r="F69" i="12"/>
  <c r="F68" i="12"/>
  <c r="F67" i="12"/>
  <c r="F66" i="12"/>
  <c r="F65" i="12"/>
  <c r="F64" i="12"/>
  <c r="I81" i="12"/>
  <c r="I80" i="12"/>
  <c r="I79" i="12"/>
  <c r="I78" i="12"/>
  <c r="I77" i="12"/>
  <c r="I76" i="12"/>
  <c r="I75" i="12"/>
  <c r="I74" i="12"/>
  <c r="I73" i="12"/>
  <c r="I72" i="12"/>
  <c r="I71" i="12"/>
  <c r="I70" i="12"/>
  <c r="I69" i="12"/>
  <c r="I68" i="12"/>
  <c r="I67" i="12"/>
  <c r="I66" i="12"/>
  <c r="I65" i="12"/>
  <c r="I64" i="12"/>
  <c r="F59" i="12"/>
  <c r="I59" i="12"/>
  <c r="F51" i="12"/>
  <c r="F50" i="12"/>
  <c r="F48" i="12"/>
  <c r="F47" i="12"/>
  <c r="F46" i="12"/>
  <c r="F45" i="12"/>
  <c r="F44" i="12"/>
  <c r="F43" i="12"/>
  <c r="F42" i="12"/>
  <c r="F41" i="12"/>
  <c r="F40" i="12"/>
  <c r="F39" i="12"/>
  <c r="F38" i="12"/>
  <c r="I51" i="12"/>
  <c r="I50" i="12"/>
  <c r="I48" i="12"/>
  <c r="I47" i="12"/>
  <c r="I46" i="12"/>
  <c r="I45" i="12"/>
  <c r="I44" i="12"/>
  <c r="I43" i="12"/>
  <c r="I42" i="12"/>
  <c r="I41" i="12"/>
  <c r="I40" i="12"/>
  <c r="I39" i="12"/>
  <c r="I38" i="12"/>
  <c r="F33" i="12"/>
  <c r="F32" i="12"/>
  <c r="F31" i="12"/>
  <c r="F30" i="12"/>
  <c r="F29" i="12"/>
  <c r="F28" i="12"/>
  <c r="F27" i="12"/>
  <c r="F26" i="12"/>
  <c r="I33" i="12"/>
  <c r="I32" i="12"/>
  <c r="I31" i="12"/>
  <c r="I30" i="12"/>
  <c r="I29" i="12"/>
  <c r="I28" i="12"/>
  <c r="I27" i="12"/>
  <c r="I26" i="12"/>
  <c r="I20" i="12"/>
  <c r="I19" i="12"/>
  <c r="I18" i="12"/>
  <c r="I17" i="12"/>
  <c r="I16" i="12"/>
  <c r="I15" i="12"/>
  <c r="F20" i="12"/>
  <c r="F19" i="12"/>
  <c r="F18" i="12"/>
  <c r="F17" i="12"/>
  <c r="F16" i="12"/>
  <c r="F15" i="12"/>
  <c r="F9" i="12"/>
  <c r="F8" i="12"/>
  <c r="F7" i="12"/>
  <c r="I9" i="12"/>
  <c r="I8" i="12"/>
  <c r="I7" i="12"/>
  <c r="I45" i="11"/>
  <c r="F45" i="11" s="1"/>
  <c r="I44" i="11"/>
  <c r="F44" i="11" s="1"/>
  <c r="I43" i="11"/>
  <c r="F43" i="11" s="1"/>
  <c r="I37" i="11"/>
  <c r="F37" i="11" s="1"/>
  <c r="I32" i="11"/>
  <c r="F32" i="11" s="1"/>
  <c r="I31" i="11"/>
  <c r="F31" i="11" s="1"/>
  <c r="I30" i="11"/>
  <c r="F30" i="11" s="1"/>
  <c r="I17" i="11"/>
  <c r="I16" i="11"/>
  <c r="I9" i="11"/>
  <c r="F9" i="11" s="1"/>
  <c r="I8" i="11"/>
  <c r="F8" i="11" s="1"/>
  <c r="I31" i="5"/>
  <c r="I30" i="5"/>
  <c r="F30" i="5" s="1"/>
  <c r="I29" i="5"/>
  <c r="F29" i="5" s="1"/>
  <c r="I28" i="5"/>
  <c r="I27" i="5"/>
  <c r="I26" i="5"/>
  <c r="I25" i="5"/>
  <c r="I24" i="5"/>
  <c r="I23" i="5"/>
  <c r="F23" i="5" s="1"/>
  <c r="I22" i="5"/>
  <c r="I21" i="5"/>
  <c r="I20" i="5"/>
  <c r="F20" i="5" s="1"/>
  <c r="I19" i="5"/>
  <c r="I18" i="5"/>
  <c r="F18" i="5" s="1"/>
  <c r="I17" i="5"/>
  <c r="F17" i="5" s="1"/>
  <c r="I16" i="5"/>
  <c r="F31" i="5"/>
  <c r="F28" i="5"/>
  <c r="F27" i="5"/>
  <c r="F26" i="5"/>
  <c r="F25" i="5"/>
  <c r="F24" i="5"/>
  <c r="F22" i="5"/>
  <c r="F21" i="5"/>
  <c r="F19" i="5"/>
  <c r="F16" i="5"/>
  <c r="F10" i="5"/>
  <c r="F9" i="5"/>
  <c r="F8" i="5"/>
  <c r="F7" i="5"/>
  <c r="F6" i="5"/>
  <c r="I10" i="5"/>
  <c r="I9" i="5"/>
  <c r="I8" i="5"/>
  <c r="I7" i="5"/>
  <c r="I6" i="5"/>
  <c r="K33" i="14"/>
  <c r="K32" i="14"/>
  <c r="K31" i="14"/>
  <c r="K30" i="14"/>
  <c r="H27" i="14"/>
  <c r="H26" i="14"/>
  <c r="H25" i="14"/>
  <c r="H24" i="14"/>
  <c r="H23" i="14"/>
  <c r="H22" i="14"/>
  <c r="H21" i="14"/>
  <c r="H20" i="14"/>
  <c r="H19" i="14"/>
  <c r="H18" i="14"/>
  <c r="H17" i="14"/>
  <c r="H16" i="14"/>
  <c r="H15" i="14"/>
  <c r="H14" i="14"/>
  <c r="H13" i="14"/>
  <c r="H12" i="14"/>
  <c r="H11" i="14"/>
  <c r="K27" i="14"/>
  <c r="K26" i="14"/>
  <c r="K25" i="14"/>
  <c r="K24" i="14"/>
  <c r="K23" i="14"/>
  <c r="K22" i="14"/>
  <c r="K21" i="14"/>
  <c r="K20" i="14"/>
  <c r="K19" i="14"/>
  <c r="K18" i="14"/>
  <c r="K17" i="14"/>
  <c r="K16" i="14"/>
  <c r="K15" i="14"/>
  <c r="K14" i="14"/>
  <c r="K13" i="14"/>
  <c r="K12" i="14"/>
  <c r="K11" i="14"/>
  <c r="N11" i="14"/>
  <c r="O11" i="14" s="1"/>
  <c r="N12" i="14"/>
  <c r="O12" i="14" s="1"/>
  <c r="N13" i="14"/>
  <c r="O13" i="14" s="1"/>
  <c r="N14" i="14"/>
  <c r="O14" i="14" s="1"/>
  <c r="N15" i="14"/>
  <c r="O15" i="14"/>
  <c r="N16" i="14"/>
  <c r="O16" i="14" s="1"/>
  <c r="N17" i="14"/>
  <c r="O17" i="14" s="1"/>
  <c r="N18" i="14"/>
  <c r="O18" i="14" s="1"/>
  <c r="N19" i="14"/>
  <c r="O19" i="14" s="1"/>
  <c r="N20" i="14"/>
  <c r="O20" i="14"/>
  <c r="N21" i="14"/>
  <c r="O21" i="14"/>
  <c r="N22" i="14"/>
  <c r="O22" i="14"/>
  <c r="N23" i="14"/>
  <c r="O23" i="14" s="1"/>
  <c r="N24" i="14"/>
  <c r="O24" i="14" s="1"/>
  <c r="N25" i="14"/>
  <c r="O25" i="14" s="1"/>
  <c r="N26" i="14"/>
  <c r="O26" i="14" s="1"/>
  <c r="N27" i="14"/>
  <c r="O27" i="14" s="1"/>
  <c r="K7" i="14"/>
  <c r="K6" i="14"/>
  <c r="F17" i="13" l="1"/>
  <c r="H33" i="14"/>
  <c r="H32" i="14"/>
  <c r="H31" i="14"/>
  <c r="H30" i="14"/>
  <c r="H7" i="14"/>
  <c r="H6" i="14"/>
  <c r="F50" i="4" l="1"/>
  <c r="F49" i="4"/>
  <c r="F48" i="4"/>
  <c r="F47" i="4"/>
  <c r="F43" i="4"/>
  <c r="F42" i="4"/>
  <c r="F41" i="4"/>
  <c r="F40" i="4"/>
  <c r="F39" i="4"/>
  <c r="F38" i="4"/>
  <c r="F37" i="4"/>
  <c r="F36" i="4"/>
  <c r="F35" i="4"/>
  <c r="F34" i="4"/>
  <c r="F33" i="4"/>
  <c r="F32" i="4"/>
  <c r="F31" i="4"/>
  <c r="F30" i="4"/>
  <c r="F29" i="4"/>
  <c r="F28" i="4"/>
  <c r="F24" i="4"/>
  <c r="F23" i="4"/>
  <c r="F22" i="4"/>
  <c r="F21" i="4"/>
  <c r="F20" i="4"/>
  <c r="F19" i="4"/>
  <c r="F18" i="4"/>
  <c r="F17" i="4"/>
  <c r="F16" i="4"/>
  <c r="F15" i="4"/>
  <c r="F14" i="4"/>
  <c r="F13" i="4"/>
  <c r="F12" i="4"/>
  <c r="F11" i="4"/>
  <c r="F10" i="4"/>
  <c r="F9" i="4"/>
  <c r="F8" i="4"/>
  <c r="F118" i="4"/>
  <c r="F117" i="4"/>
  <c r="F116" i="4"/>
  <c r="F115" i="4"/>
  <c r="F114" i="4"/>
  <c r="F113" i="4"/>
  <c r="F112" i="4"/>
  <c r="F111" i="4"/>
  <c r="F110" i="4"/>
  <c r="F109" i="4"/>
  <c r="F108" i="4"/>
  <c r="F105" i="4"/>
  <c r="F104" i="4"/>
  <c r="F103" i="4"/>
  <c r="F102" i="4"/>
  <c r="F101" i="4"/>
  <c r="F100" i="4"/>
  <c r="F99" i="4"/>
  <c r="F98" i="4"/>
  <c r="F97" i="4"/>
  <c r="F96" i="4"/>
  <c r="F95" i="4"/>
  <c r="F94" i="4"/>
  <c r="F76" i="4"/>
  <c r="F90" i="4"/>
  <c r="F89" i="4"/>
  <c r="F88" i="4"/>
  <c r="F87" i="4"/>
  <c r="F86" i="4"/>
  <c r="F85" i="4"/>
  <c r="F84" i="4"/>
  <c r="F83" i="4"/>
  <c r="F82" i="4"/>
  <c r="F81" i="4"/>
  <c r="F80" i="4"/>
  <c r="F79" i="4"/>
  <c r="F78" i="4"/>
  <c r="F77" i="4"/>
  <c r="F73" i="4"/>
  <c r="F72" i="4"/>
  <c r="F71" i="4"/>
  <c r="F70" i="4"/>
  <c r="F69" i="4"/>
  <c r="F68" i="4"/>
  <c r="F67" i="4"/>
  <c r="F66" i="4"/>
  <c r="F65" i="4"/>
  <c r="F64" i="4"/>
  <c r="F63" i="4"/>
  <c r="F62" i="4"/>
  <c r="F61" i="4"/>
  <c r="F60" i="4"/>
  <c r="F59" i="4"/>
  <c r="F58" i="4"/>
  <c r="J17" i="11" l="1"/>
  <c r="J16" i="11"/>
  <c r="J14" i="13" l="1"/>
  <c r="J10" i="13"/>
  <c r="J9" i="13"/>
  <c r="J8" i="13"/>
  <c r="J7" i="13"/>
  <c r="J6" i="13"/>
  <c r="J5" i="13"/>
  <c r="J81" i="12"/>
  <c r="J80" i="12"/>
  <c r="J79" i="12"/>
  <c r="J78" i="12"/>
  <c r="J77" i="12"/>
  <c r="J76" i="12"/>
  <c r="J75" i="12"/>
  <c r="J74" i="12"/>
  <c r="J73" i="12"/>
  <c r="J72" i="12"/>
  <c r="J71" i="12"/>
  <c r="J70" i="12"/>
  <c r="J69" i="12"/>
  <c r="J68" i="12"/>
  <c r="J67" i="12"/>
  <c r="J66" i="12"/>
  <c r="J65" i="12"/>
  <c r="J64" i="12"/>
  <c r="J59" i="12"/>
  <c r="J51" i="12"/>
  <c r="J50" i="12"/>
  <c r="J48" i="12"/>
  <c r="J47" i="12"/>
  <c r="J46" i="12"/>
  <c r="J45" i="12"/>
  <c r="J44" i="12"/>
  <c r="J43" i="12"/>
  <c r="J42" i="12"/>
  <c r="J41" i="12"/>
  <c r="J40" i="12"/>
  <c r="J39" i="12"/>
  <c r="J38" i="12"/>
  <c r="J33" i="12"/>
  <c r="J32" i="12"/>
  <c r="J31" i="12"/>
  <c r="J30" i="12"/>
  <c r="J29" i="12"/>
  <c r="J28" i="12"/>
  <c r="J27" i="12"/>
  <c r="J26" i="12"/>
  <c r="J20" i="12"/>
  <c r="J19" i="12"/>
  <c r="J18" i="12"/>
  <c r="J17" i="12"/>
  <c r="J16" i="12"/>
  <c r="J15" i="12"/>
  <c r="J9" i="12"/>
  <c r="J8" i="12"/>
  <c r="J7" i="12"/>
  <c r="J24" i="13" l="1"/>
  <c r="J25" i="13"/>
  <c r="J32" i="13"/>
  <c r="J33" i="13"/>
  <c r="J34" i="13"/>
  <c r="J35" i="13"/>
  <c r="J40" i="13"/>
  <c r="J31" i="11"/>
  <c r="J30" i="11"/>
  <c r="J37" i="11"/>
  <c r="J8" i="1"/>
  <c r="J7" i="1"/>
  <c r="J6" i="1"/>
  <c r="J5" i="1"/>
  <c r="J22" i="1" l="1"/>
  <c r="J21" i="1"/>
  <c r="J20" i="1"/>
  <c r="J19" i="1"/>
  <c r="J17" i="1"/>
  <c r="J16" i="1"/>
  <c r="J15" i="1"/>
  <c r="J14" i="1"/>
  <c r="J13" i="1"/>
  <c r="J12" i="1"/>
  <c r="J7" i="5" l="1"/>
  <c r="J28" i="5"/>
  <c r="J8" i="5"/>
  <c r="J17" i="5"/>
  <c r="J21" i="5"/>
  <c r="J25" i="5"/>
  <c r="J29" i="5"/>
  <c r="J20" i="5"/>
  <c r="J9" i="5"/>
  <c r="J18" i="5"/>
  <c r="J22" i="5"/>
  <c r="J26" i="5"/>
  <c r="J30" i="5"/>
  <c r="J16" i="5"/>
  <c r="J24" i="5"/>
  <c r="J6" i="5"/>
  <c r="J10" i="5"/>
  <c r="J19" i="5"/>
  <c r="J23" i="5"/>
  <c r="J27" i="5"/>
  <c r="J31" i="5"/>
</calcChain>
</file>

<file path=xl/sharedStrings.xml><?xml version="1.0" encoding="utf-8"?>
<sst xmlns="http://schemas.openxmlformats.org/spreadsheetml/2006/main" count="824" uniqueCount="577">
  <si>
    <t>1,5 - 2,4</t>
  </si>
  <si>
    <t>DWS300</t>
  </si>
  <si>
    <t>2,5 - 3,4</t>
  </si>
  <si>
    <t>DWS400</t>
  </si>
  <si>
    <t>3,5 - 4,4</t>
  </si>
  <si>
    <t>DWS600</t>
  </si>
  <si>
    <t>4,5 - 5,9</t>
  </si>
  <si>
    <t>DWS800</t>
  </si>
  <si>
    <t>PVC1</t>
  </si>
  <si>
    <t>PVC1.5</t>
  </si>
  <si>
    <t>PVC2</t>
  </si>
  <si>
    <t>PVC3</t>
  </si>
  <si>
    <t>PVC4</t>
  </si>
  <si>
    <t>PVC5</t>
  </si>
  <si>
    <t>PVC6</t>
  </si>
  <si>
    <t>PVC7</t>
  </si>
  <si>
    <t>PVC8</t>
  </si>
  <si>
    <t>PVC9</t>
  </si>
  <si>
    <t>PVC10</t>
  </si>
  <si>
    <t>WIS180</t>
  </si>
  <si>
    <t>WIS280</t>
  </si>
  <si>
    <t>WIS390</t>
  </si>
  <si>
    <t>WIS500</t>
  </si>
  <si>
    <t>WIS650</t>
  </si>
  <si>
    <t>WIS760</t>
  </si>
  <si>
    <t>WIS1000</t>
  </si>
  <si>
    <t>WIS1200</t>
  </si>
  <si>
    <t>WIS1460</t>
  </si>
  <si>
    <t>WIS1550</t>
  </si>
  <si>
    <t>WIS1770</t>
  </si>
  <si>
    <t>WIS2070</t>
  </si>
  <si>
    <t>WIS2600</t>
  </si>
  <si>
    <t>WIS3140</t>
  </si>
  <si>
    <t>WIS3370</t>
  </si>
  <si>
    <t>INSBOARD6MM</t>
  </si>
  <si>
    <t>INSBOARDPLAIN</t>
  </si>
  <si>
    <t>INSBOARDPLAIN20MM</t>
  </si>
  <si>
    <t>MFB1</t>
  </si>
  <si>
    <t>RRP (excl. VAT) (€)</t>
  </si>
  <si>
    <t>INSBOARD20MM</t>
  </si>
  <si>
    <t>INSBOARD30MM</t>
  </si>
  <si>
    <t>INSBOARD40MM</t>
  </si>
  <si>
    <t>INSBOARD50MM</t>
  </si>
  <si>
    <t>INSBOARD10MM</t>
  </si>
  <si>
    <t>WIU2.5</t>
  </si>
  <si>
    <t>WIU5.0</t>
  </si>
  <si>
    <t>WIU10.0</t>
  </si>
  <si>
    <t>WIU25.0</t>
  </si>
  <si>
    <t>ELT PB</t>
  </si>
  <si>
    <t>ELT CW</t>
  </si>
  <si>
    <t>2 YEARS WARRANTY</t>
  </si>
  <si>
    <t>Discount</t>
  </si>
  <si>
    <t>WDO</t>
  </si>
  <si>
    <t>5 YEARS WARRANTY</t>
  </si>
  <si>
    <t>ETO2-4550</t>
  </si>
  <si>
    <t>3 x 16A</t>
  </si>
  <si>
    <t>ETR2-1550</t>
  </si>
  <si>
    <t>16A</t>
  </si>
  <si>
    <t>ETOG-55</t>
  </si>
  <si>
    <t>ETF-744/99</t>
  </si>
  <si>
    <t>ETOR-55</t>
  </si>
  <si>
    <t>WRC</t>
  </si>
  <si>
    <t>WDSH-10</t>
  </si>
  <si>
    <t>WDSH-20</t>
  </si>
  <si>
    <t>WGB</t>
  </si>
  <si>
    <t>SR-TK</t>
  </si>
  <si>
    <t>W25SM250</t>
  </si>
  <si>
    <t>W25SM500</t>
  </si>
  <si>
    <t>W25SM750</t>
  </si>
  <si>
    <t>W25SM1000</t>
  </si>
  <si>
    <t>W25SM1250</t>
  </si>
  <si>
    <t>W25SM1750</t>
  </si>
  <si>
    <t>W25SM2250</t>
  </si>
  <si>
    <t>W25SM2750</t>
  </si>
  <si>
    <t>W25SM3300</t>
  </si>
  <si>
    <t>W25SM4250</t>
  </si>
  <si>
    <t>W25SM4750</t>
  </si>
  <si>
    <t>W25SMAP3300</t>
  </si>
  <si>
    <t>W25SMAP4750</t>
  </si>
  <si>
    <t>W20SR/m</t>
  </si>
  <si>
    <t>WGDR</t>
  </si>
  <si>
    <t>W10FP20</t>
  </si>
  <si>
    <t>W10FP40</t>
  </si>
  <si>
    <t>W10FP60</t>
  </si>
  <si>
    <t>W10FP80</t>
  </si>
  <si>
    <t>W10FP100</t>
  </si>
  <si>
    <t>W10FP150</t>
  </si>
  <si>
    <t>W10FP200</t>
  </si>
  <si>
    <t>Price (€)</t>
  </si>
  <si>
    <t>SPM1</t>
  </si>
  <si>
    <t>SPM1.5</t>
  </si>
  <si>
    <t>SPM2</t>
  </si>
  <si>
    <t>SPM3</t>
  </si>
  <si>
    <t>SPM4</t>
  </si>
  <si>
    <t>SPM5</t>
  </si>
  <si>
    <t>SPM6</t>
  </si>
  <si>
    <t>SPM7</t>
  </si>
  <si>
    <t>SPM8</t>
  </si>
  <si>
    <t>SPM9</t>
  </si>
  <si>
    <t>SPM10</t>
  </si>
  <si>
    <t>SPM11</t>
  </si>
  <si>
    <t>SPM15</t>
  </si>
  <si>
    <t>SPM2.5</t>
  </si>
  <si>
    <t>SPM3.5</t>
  </si>
  <si>
    <t>SPM4.5</t>
  </si>
  <si>
    <t>SPM12</t>
  </si>
  <si>
    <t>2SPM1</t>
  </si>
  <si>
    <t>2SPM1.5</t>
  </si>
  <si>
    <t>2SPM2</t>
  </si>
  <si>
    <t>2SPM2.5</t>
  </si>
  <si>
    <t>2SPM3</t>
  </si>
  <si>
    <t>2SPM3.5</t>
  </si>
  <si>
    <t>2SPM4</t>
  </si>
  <si>
    <t>2SPM4.5</t>
  </si>
  <si>
    <t>2SPM5</t>
  </si>
  <si>
    <t>2SPM6</t>
  </si>
  <si>
    <t>2SPM7</t>
  </si>
  <si>
    <t>2SPM8</t>
  </si>
  <si>
    <t>2SPM9</t>
  </si>
  <si>
    <t>2SPM10</t>
  </si>
  <si>
    <t>PVC2.5</t>
  </si>
  <si>
    <t>PVC3.5</t>
  </si>
  <si>
    <t>PVC12</t>
  </si>
  <si>
    <t>PVC15</t>
  </si>
  <si>
    <t>2SPM0.5</t>
  </si>
  <si>
    <t>2PVCM1R</t>
  </si>
  <si>
    <t>2PVCM1.5R</t>
  </si>
  <si>
    <t>2PVCM2R</t>
  </si>
  <si>
    <t>2PVCM2.5R</t>
  </si>
  <si>
    <t>2PVCM3R</t>
  </si>
  <si>
    <t>2PVCM3.5R</t>
  </si>
  <si>
    <t>2PVCM4R</t>
  </si>
  <si>
    <t>2PVCM4.5R</t>
  </si>
  <si>
    <t>2PVCM5R</t>
  </si>
  <si>
    <t>2PVCM6R</t>
  </si>
  <si>
    <t>2PVCM7R</t>
  </si>
  <si>
    <t>2PVCM8R</t>
  </si>
  <si>
    <t>2PVCM9R</t>
  </si>
  <si>
    <t>2PVCM10R</t>
  </si>
  <si>
    <t>2PVCM15R</t>
  </si>
  <si>
    <t>PVC4.5</t>
  </si>
  <si>
    <t>WLFH1</t>
  </si>
  <si>
    <t>WLFH1.5</t>
  </si>
  <si>
    <t>WLFH2</t>
  </si>
  <si>
    <t>WLFH3</t>
  </si>
  <si>
    <t>WLFH4</t>
  </si>
  <si>
    <t>WLFH5</t>
  </si>
  <si>
    <t>WLFH6</t>
  </si>
  <si>
    <t>WLFH7</t>
  </si>
  <si>
    <t>WLFH8</t>
  </si>
  <si>
    <t>WLFH9</t>
  </si>
  <si>
    <t>WLFH10</t>
  </si>
  <si>
    <t>WLFH12</t>
  </si>
  <si>
    <t>WT-connector</t>
  </si>
  <si>
    <t>WTUBE</t>
  </si>
  <si>
    <t>2SPM15</t>
  </si>
  <si>
    <t>DWS100</t>
  </si>
  <si>
    <t>0,5 - 1,5</t>
  </si>
  <si>
    <t>DCM-PRO</t>
  </si>
  <si>
    <t>Format</t>
  </si>
  <si>
    <t>DCM-M-1</t>
  </si>
  <si>
    <t>DCM-M-15</t>
  </si>
  <si>
    <t>DCM-C-1</t>
  </si>
  <si>
    <t>DCM-C-1.5</t>
  </si>
  <si>
    <t>DCM-C-2</t>
  </si>
  <si>
    <t>DCM-C-2.5</t>
  </si>
  <si>
    <t>DCM-C-3</t>
  </si>
  <si>
    <t>DCM-C-3.5</t>
  </si>
  <si>
    <t>DCM-C-4</t>
  </si>
  <si>
    <t>DCM-C-4.5</t>
  </si>
  <si>
    <t>DCM-C-5</t>
  </si>
  <si>
    <t>DCM-C-6</t>
  </si>
  <si>
    <t>DCM-C-7</t>
  </si>
  <si>
    <t>DCM-C-8</t>
  </si>
  <si>
    <t>DCM-C-9</t>
  </si>
  <si>
    <t>DCM-C-10</t>
  </si>
  <si>
    <t>DCM-C-12</t>
  </si>
  <si>
    <t>DCM-C-14</t>
  </si>
  <si>
    <t>DCM-C-16</t>
  </si>
  <si>
    <t>DCM-E-25</t>
  </si>
  <si>
    <t>25m</t>
  </si>
  <si>
    <t>-</t>
  </si>
  <si>
    <t>DCM-T-10</t>
  </si>
  <si>
    <t>10m</t>
  </si>
  <si>
    <t>DCM-R-I</t>
  </si>
  <si>
    <t>120mm</t>
  </si>
  <si>
    <t>DCM-R-E</t>
  </si>
  <si>
    <t>MSTAT</t>
  </si>
  <si>
    <t>STICKYMAT 3D (200W/m²)</t>
  </si>
  <si>
    <t>2SMFW0.5</t>
  </si>
  <si>
    <t>0,43</t>
  </si>
  <si>
    <t>2SMFW1</t>
  </si>
  <si>
    <t>0,87</t>
  </si>
  <si>
    <t>2SMFW1.5</t>
  </si>
  <si>
    <t>1,30</t>
  </si>
  <si>
    <t>2SMFW2</t>
  </si>
  <si>
    <t>1,74</t>
  </si>
  <si>
    <t>MD-SML1</t>
  </si>
  <si>
    <t>260 x 360</t>
  </si>
  <si>
    <t>MD-MED1</t>
  </si>
  <si>
    <t>360 x 560</t>
  </si>
  <si>
    <t>MD-LRG1</t>
  </si>
  <si>
    <t>560 x 720</t>
  </si>
  <si>
    <t>HTR-4ROPO</t>
  </si>
  <si>
    <t>HTR-4SQPO</t>
  </si>
  <si>
    <t>HTR-6ROPO</t>
  </si>
  <si>
    <t>HTR-6SQPO</t>
  </si>
  <si>
    <t>HTR-8ROPO</t>
  </si>
  <si>
    <t>HTR-8SQPO</t>
  </si>
  <si>
    <t>HTR-1ROPO</t>
  </si>
  <si>
    <t>HTR-1SQPO</t>
  </si>
  <si>
    <t>HTR-1ROBR</t>
  </si>
  <si>
    <t>HTR-1SQBR</t>
  </si>
  <si>
    <t>Further Discount (same as half of previous price)</t>
  </si>
  <si>
    <t>W10FP120</t>
  </si>
  <si>
    <t>0,52</t>
  </si>
  <si>
    <t>W10FP140</t>
  </si>
  <si>
    <t>W10FP160</t>
  </si>
  <si>
    <t>W10FP180</t>
  </si>
  <si>
    <t>W10FP240</t>
  </si>
  <si>
    <t>1,04</t>
  </si>
  <si>
    <r>
      <t>W10FP300</t>
    </r>
    <r>
      <rPr>
        <b/>
        <sz val="9"/>
        <color rgb="FF666666"/>
        <rFont val="Arial"/>
        <family val="2"/>
      </rPr>
      <t>*</t>
    </r>
  </si>
  <si>
    <r>
      <t>W10FP420</t>
    </r>
    <r>
      <rPr>
        <b/>
        <sz val="9"/>
        <color rgb="FF666666"/>
        <rFont val="Arial"/>
        <family val="2"/>
      </rPr>
      <t>*</t>
    </r>
  </si>
  <si>
    <t>1,83</t>
  </si>
  <si>
    <t>W10FP600</t>
  </si>
  <si>
    <t>2,61</t>
  </si>
  <si>
    <r>
      <t>W10FP800</t>
    </r>
    <r>
      <rPr>
        <b/>
        <sz val="9"/>
        <color rgb="FF666666"/>
        <rFont val="Arial"/>
        <family val="2"/>
      </rPr>
      <t>*</t>
    </r>
  </si>
  <si>
    <t>3,48</t>
  </si>
  <si>
    <r>
      <t>W10FP1050</t>
    </r>
    <r>
      <rPr>
        <b/>
        <sz val="9"/>
        <color rgb="FF666666"/>
        <rFont val="Arial"/>
        <family val="2"/>
      </rPr>
      <t>*</t>
    </r>
  </si>
  <si>
    <t>4,57</t>
  </si>
  <si>
    <t>W10FP1350</t>
  </si>
  <si>
    <t>5,87</t>
  </si>
  <si>
    <t>MD-CIRC</t>
  </si>
  <si>
    <t>⌀=560mm</t>
  </si>
  <si>
    <t>6iE-01-OB</t>
  </si>
  <si>
    <t>6iE-01-CW</t>
  </si>
  <si>
    <t>ELM-01-OB</t>
  </si>
  <si>
    <t>ELM-01-CW</t>
  </si>
  <si>
    <t>ETI-1551</t>
  </si>
  <si>
    <t>10A</t>
  </si>
  <si>
    <t>ETOG-58</t>
  </si>
  <si>
    <t>ETOG-CUP</t>
  </si>
  <si>
    <t>ETF-144/99A</t>
  </si>
  <si>
    <t>WCI-16</t>
  </si>
  <si>
    <t>86€ until 31st of October</t>
  </si>
  <si>
    <t>DCM-PRO ( Djeljivi sistem grijanja)</t>
  </si>
  <si>
    <t>Grijaće mreže</t>
  </si>
  <si>
    <t>Grijući kablovi</t>
  </si>
  <si>
    <t>Termostati</t>
  </si>
  <si>
    <t>Sistemi za topljenje snijega</t>
  </si>
  <si>
    <t>Toplotna izolacija</t>
  </si>
  <si>
    <t>Kupatilska oprema</t>
  </si>
  <si>
    <t>CJENOVNIK 2022</t>
  </si>
  <si>
    <t>DOŽIVOTNA GARANCIJA</t>
  </si>
  <si>
    <t>DJELJIVI SISTEM GRIJANJA</t>
  </si>
  <si>
    <t>Debljina: 5.5mm
Sastav: POLIPROPILENSKA MEMBRANA SA SAMOLJEPLJIVOM PODLOGOM
Boja: Crvena
Razmak: 60mm, 90mm &amp; 120mm</t>
  </si>
  <si>
    <t>Šifra proizvoda</t>
  </si>
  <si>
    <t>Dužina  (mm)</t>
  </si>
  <si>
    <t>Širina   (mm)</t>
  </si>
  <si>
    <t>Površina (m²)</t>
  </si>
  <si>
    <t>Cijena sa PDV-om</t>
  </si>
  <si>
    <t>60mm razmak  (230W/m²)</t>
  </si>
  <si>
    <t>90mm razmak (150W/m²)</t>
  </si>
  <si>
    <t>120mm razmak (115W/m²)</t>
  </si>
  <si>
    <t>Dužina kabla (m)</t>
  </si>
  <si>
    <t>Snaga (W)</t>
  </si>
  <si>
    <t>Struja (A)</t>
  </si>
  <si>
    <t xml:space="preserve">Radni napon: 220-240v: 50Hz
IP Zaštita: IPX7
Boja: Plava
Debljina: 4.5mm (± 0.2mm)
Snaga: 13.6W/m
Unutrašnja izolacija: Ojačani fluoropolimer (ETFE)
Dužina hladnog kraja (kraj za povezivanje): 3m </t>
  </si>
  <si>
    <t>Opis</t>
  </si>
  <si>
    <t>Dužina</t>
  </si>
  <si>
    <t>Visina     (mm)</t>
  </si>
  <si>
    <t>Debljina (mm)</t>
  </si>
  <si>
    <t>Obodna traka</t>
  </si>
  <si>
    <t>Unutarašnji ugao</t>
  </si>
  <si>
    <t>Spoljašni ugao</t>
  </si>
  <si>
    <t>Ugao</t>
  </si>
  <si>
    <t>Traka</t>
  </si>
  <si>
    <t>Tabla</t>
  </si>
  <si>
    <t>Rolna</t>
  </si>
  <si>
    <t>DCM-PRO KABAL</t>
  </si>
  <si>
    <t>DCM-PRO DODATNE KOMPONENTE</t>
  </si>
  <si>
    <t xml:space="preserve"> Inovativni novi sistem Warmupa koji omogućava brzu i jednostavnu ugradnju električnog podnog grijanja uz uštedu vremena i troškova. Sistem odgovara svim vrstama poda i štiti pod od pucanja i oštećenja uzrokovanih sezonskim temperaturnim promjenama koje mogu uticati na pod.
 Samoljepljiva donja strana membrane pričvršćuje se direktno na pod i eliminiše potrebu za ljepljivim slojem, što značajno smanjuje vrijeme instalacije.
 Razdjelni sloj DCM-PRO štiti podne obloge od oštećenja. Sloj se skuplja i širi kako bi pratio strukturalna kretanja u podlogama zbog sezonskih promjena, sprečavajući da dodje do oštećenja podnih obloga.</t>
  </si>
  <si>
    <t>DCM-PRO MEMBRANA</t>
  </si>
  <si>
    <t>Vodonepropusna tr.</t>
  </si>
  <si>
    <t>SPM (lepljive) mreže (150W/m²)</t>
  </si>
  <si>
    <t>GRIJUĆE MREŽE</t>
  </si>
  <si>
    <t>SPM (lepljive) mreže (200W/m²)</t>
  </si>
  <si>
    <t>PVC mreže (150W/m²)</t>
  </si>
  <si>
    <t>10 GODINA GARANCIJE</t>
  </si>
  <si>
    <t>PVC mreže (200W/m²)</t>
  </si>
  <si>
    <t>15 GODINA GARANCIJE</t>
  </si>
  <si>
    <t>WLFH grijaće folije (80W/m²)</t>
  </si>
  <si>
    <t xml:space="preserve"> Primjena: direktno ispod podova od pločica i kamena
• Radni napon 220-240V: 50Hz
• Širina: 500 mm (0,5 metar)
• Debljina mreže: 2,5 mm
• Unutrašnja/spoljašna izolacija žice: ojačani fluoropolimer (ETFE)
• Izlazna snaga: 150 W/m² ili 200 W/m²
• Dužina hladnog kraja (kraj za povezivanje): 3m
• BEAB odobren i CE oznaka"</t>
  </si>
  <si>
    <t>Struja   (A)</t>
  </si>
  <si>
    <t>Snaga       (W)</t>
  </si>
  <si>
    <t xml:space="preserve"> Primjena: direktno ispod podova od pločica i kamena
• Radni napon 220-240V: 50Hz
• Širina: 500 mm (0,5 metar)
• Debljina mreže: 3,5 mm
• Unutrašnja  izolacija žice: ojačani fluoropolimer (ETFE)
• Izlazna snaga: 150 W/m² ili 200 W/m²
• Dužina hladnog kraja (kraj za povezivanje): 3m
• BEAB odobren i CE oznaka"</t>
  </si>
  <si>
    <t>Primjena: NA ZIDOVE direktno ispod pločica i kamena 
• Radni napon 220-240V: 50Hz
• Širina: 500 mm (0,5 metar)
• Debljina mreže: 2,5 mm
• Unutrašnja/spoljašna izolacija žice: ojačani fluoropolimer (ETFE)
• Izlazna snaga: 200 W/m² ili 200 W/m²
• Dužina hladnog kraja (kraj za povezivanje): 3m
• BEAB odobren i CE oznaka"</t>
  </si>
  <si>
    <t>GRIJUĆI KABLOVI</t>
  </si>
  <si>
    <t>Grijući kabal (DWS)</t>
  </si>
  <si>
    <t>Grijući kabal za košuljicu (WIS) 20W/m</t>
  </si>
  <si>
    <t>Traka za fiksiranje - 25m</t>
  </si>
  <si>
    <t>Kabal za košuljicu 9m 180W</t>
  </si>
  <si>
    <t>Kabal za košuljicu 14m 280W</t>
  </si>
  <si>
    <t>Kabal za košuljicu 19.5m 390W</t>
  </si>
  <si>
    <t>Kabal za košuljicu 25m 500W</t>
  </si>
  <si>
    <t>Kabal za košuljicu 32.5m 650W</t>
  </si>
  <si>
    <t>Kabal za košuljicu 38m 760W</t>
  </si>
  <si>
    <t>Kabal za košuljicu 60m 1200W</t>
  </si>
  <si>
    <t>Kabal za košuljicu 73m 1460W</t>
  </si>
  <si>
    <t>Kabal za košuljicu 77.5m 1550W</t>
  </si>
  <si>
    <t>Kabal za košuljicu 88.5m 1770W</t>
  </si>
  <si>
    <t>Kabal za košuljicu 103.5m 2070W</t>
  </si>
  <si>
    <t>Kabal za košuljicu 130m 2600W</t>
  </si>
  <si>
    <t>Kabal za košuljicu 157m 3140W</t>
  </si>
  <si>
    <t>Kabal za košuljicu 168.5m 3370W</t>
  </si>
  <si>
    <t>Grijući kabal DWS 100W</t>
  </si>
  <si>
    <t>Grijući kabal DWS 300W</t>
  </si>
  <si>
    <t>Grijući kabal DWS 400W</t>
  </si>
  <si>
    <t>Grijući kabal DWS 600W</t>
  </si>
  <si>
    <t>Grijući kabal DWS 800W</t>
  </si>
  <si>
    <t>Dužina kabla</t>
  </si>
  <si>
    <t xml:space="preserve">  Primjena: za košuljicu
• Radni napon 220-240V: 50Hz
• Izlazna snaga: 20W / m
• Promjer kabla: 6 mm
• Dužina hladnog kraja (kraj za povezivanje): 3m
• BEAB odobren i CE oznaka</t>
  </si>
  <si>
    <t>SPM mreža 150W/m² 1m² 150W</t>
  </si>
  <si>
    <t>SPM mreža 150W/m² 1.5m² 225W</t>
  </si>
  <si>
    <t>SPM mreža 150W/m² 2m² 300W</t>
  </si>
  <si>
    <t>SPM mreža 150W/m² 2.5m² 375W</t>
  </si>
  <si>
    <t>SPM mreža 150W/m² 3m² 450W</t>
  </si>
  <si>
    <t>SPM mreža 150W/m² 3.5m² 525W</t>
  </si>
  <si>
    <t>SPM mreža 150W/m² 4m² 600W</t>
  </si>
  <si>
    <t>SPM mreža 150W/m² 4.5m² 675W</t>
  </si>
  <si>
    <t>SPM mreža 150W/m² 5m² 750W</t>
  </si>
  <si>
    <t>SPM mreža 150W/m² 6m² 900W</t>
  </si>
  <si>
    <t>SPM mreža 150W/m² 7m² 1050W</t>
  </si>
  <si>
    <t>SPM mreža 150W/m² 8m² 1200W</t>
  </si>
  <si>
    <t>SPM mreža 150W/m² 9m² 1350W</t>
  </si>
  <si>
    <t>SPM mreža 150W/m² 10m² 1500W</t>
  </si>
  <si>
    <t>SPM mreža 150W/m² 11m² 1650W</t>
  </si>
  <si>
    <t>SPM mreža 150W/m² 12m² 1800W</t>
  </si>
  <si>
    <t>SPM mreža 150W/m² 15m² 2250W</t>
  </si>
  <si>
    <t>SPM mreža 200W/m² 0.5m² 100W</t>
  </si>
  <si>
    <t>SPM mreža 200W/m² 1m² 200W</t>
  </si>
  <si>
    <t>SPM mreža 200W/m² 1.5m² 300W</t>
  </si>
  <si>
    <t>SPM mreža 200W/m² 2m² 400W</t>
  </si>
  <si>
    <t>SPM mreža 200W/m² 2.5m² 500W</t>
  </si>
  <si>
    <t>SPM mreža 200W/m² 3m² 600W</t>
  </si>
  <si>
    <t>SPM mreža 200W/m² 3.5m² 700W</t>
  </si>
  <si>
    <t>SPM mreža 200W/m² 4m² 800W</t>
  </si>
  <si>
    <t>SPM mreža 200W/m² 4.5m² 900W</t>
  </si>
  <si>
    <t>SPM mreža 200W/m² 5m² 1000W</t>
  </si>
  <si>
    <t>SPM mreža 200W/m² 6m² 1200W</t>
  </si>
  <si>
    <t>SPM mreža 200W/m² 7m² 1400W</t>
  </si>
  <si>
    <t>SPM mreža 200W/m² 8m² 1600W</t>
  </si>
  <si>
    <t>SPM mreža 200W/m² 9m² 1800W</t>
  </si>
  <si>
    <t>SPM mreža 200W/m² 10m² 2000W</t>
  </si>
  <si>
    <t>SPM mreža 200W/m² 15m² 3000W</t>
  </si>
  <si>
    <t>PVC mreža 150W/m² 1m² 150W</t>
  </si>
  <si>
    <t>PVC mreža 150W/m² 1.5m² 225W</t>
  </si>
  <si>
    <t>PVC mreža 150W/m² 2m² 300W</t>
  </si>
  <si>
    <t>PVC mreža 150W/m² 2,5m² 375W</t>
  </si>
  <si>
    <t>PVC mreža 150W/m² 3m² 450W</t>
  </si>
  <si>
    <t>PVC mreža 150W/m² 3,5m² 525W</t>
  </si>
  <si>
    <t>PVC mreža 150W/m² 4m² 600W</t>
  </si>
  <si>
    <t>PVC mreža 150W/m² 4,5m² 675W</t>
  </si>
  <si>
    <t>PVC mreža150W/m² 5m² 750W</t>
  </si>
  <si>
    <t>PVC mreža 150W/m² 6m² 900W</t>
  </si>
  <si>
    <t>PVC mreža 150W/m² 7m² 1050W</t>
  </si>
  <si>
    <t>PVC mreža 150W/m² 8m² 1200W</t>
  </si>
  <si>
    <t>PVC mreža 150W/m² 9m² 1350W</t>
  </si>
  <si>
    <t>PVC mreža 150W/m² 10m² 1500W</t>
  </si>
  <si>
    <t>PVC mreža 150W/m² 12m² 1800W</t>
  </si>
  <si>
    <t>PVC mreža 150W/m² 15m² 2250W</t>
  </si>
  <si>
    <t>PVC mreža 200W/m² 1m² 200W</t>
  </si>
  <si>
    <t>PVC mreža 200W/m² 1.5m² 300W</t>
  </si>
  <si>
    <t>PVC mreža 200W/m² 2m² 400W</t>
  </si>
  <si>
    <t>PVC mreža 200W/m² 2.5m² 500W</t>
  </si>
  <si>
    <t>PVC mreža 200W/m² 3m² 600W</t>
  </si>
  <si>
    <t>PVC mreža 200W/m² 3.5m² 700W</t>
  </si>
  <si>
    <t>PVC mreža 200W/m² 4m² 800W</t>
  </si>
  <si>
    <t>PVC mreža 200W/m² 4.5m² 900W</t>
  </si>
  <si>
    <t>PVC mreža 200W/m² 5m² 1000W</t>
  </si>
  <si>
    <t>PVC mreža 200W/m² 6m² 1200W</t>
  </si>
  <si>
    <t>PVC mreža 200W/m² 7m² 1400W</t>
  </si>
  <si>
    <t>PVC mreža 200W/m² 8m² 1600W</t>
  </si>
  <si>
    <t>PVC mreža 200W/m² 9m² 1800W</t>
  </si>
  <si>
    <t>PVC mreža 200W/m² 10m² 2000W</t>
  </si>
  <si>
    <t>PVC mreža 200W/m² 15m² 3000W</t>
  </si>
  <si>
    <t>Grijuća mreža 200W/m² 0,5m² 100W</t>
  </si>
  <si>
    <t>Grijuća mreža 200W/m² 1m² 200W</t>
  </si>
  <si>
    <t>Grijuća mreža 200W/m² 1,5m² 300W</t>
  </si>
  <si>
    <t>Grijuća mreža 200W/m² 2m² 400W</t>
  </si>
  <si>
    <t>Grijuća folija WLFH140W/m² 1m² 140W</t>
  </si>
  <si>
    <t>Grijuća folija WLFH140W/m² 1.5m² 210W</t>
  </si>
  <si>
    <t>Grijuća folija WLFH140W/m² 2m² 280W</t>
  </si>
  <si>
    <t>Grijuća folija WLFH140W/m² 3m² 420W</t>
  </si>
  <si>
    <t>Grijuća folija WLFH140W/m² 4m² 560W</t>
  </si>
  <si>
    <t>Grijuća folija WLFH140W/m² 5m² 700W</t>
  </si>
  <si>
    <t>Grijuća folija WLFH140W/m² 6m² 840W</t>
  </si>
  <si>
    <t>Grijuća folija WLFH140W/m² 7m² 980W</t>
  </si>
  <si>
    <t>Grijuća folija WLFH140W/m² 8m² 1120W</t>
  </si>
  <si>
    <t>Grijuća folija WLFH140W/m² 9m² 1260W</t>
  </si>
  <si>
    <t>Grijuća folija WLFH140W/m² 10m² 1400W</t>
  </si>
  <si>
    <t>Grijuća folija WLFH140W/m² 12m² 1680W</t>
  </si>
  <si>
    <t>Kabal za košuljicu 50m 1000W</t>
  </si>
  <si>
    <t>KUĆNI TERMOSTATI</t>
  </si>
  <si>
    <t>6iE™ Smart WiFi Termostat</t>
  </si>
  <si>
    <t>Element WiFi Termostat</t>
  </si>
  <si>
    <t>Boja</t>
  </si>
  <si>
    <t>Tempo™ Programibilni Termostat</t>
  </si>
  <si>
    <t>12 GODINA GARANCIJE</t>
  </si>
  <si>
    <t>3 GODINE GARANCIJE</t>
  </si>
  <si>
    <t>Radni napon 230 V AC / 50 Hz
Klasa zaštite II
Maks. Opterećenje 16A (3680W)
Maks. Temperatura okoline 0 - 40 °C
IP standard IP33
Dimenzije (sastavljen sa 6iE licem) 90 x 115 x 16 mm
Veličina ekrana 3,5 inča
Senzori: Vazduh i pod (ambijent)
Tip senzora NTC10k dužine 3m
Radna frekvencija 2401 - 2483MHz
Maks. Radio-frekvencijska snaga prijenosa 18dBm
Dubina ugradnje 50 mm Stražnja kutija
Kompatibilnost: Električno, vodeno podno grijanje., sistemi centralnog grijanja
Er-P klasa IV
Odobrenja: CE, BEAB</t>
  </si>
  <si>
    <t>Warmup 6iE WiFi Onix crni termostat</t>
  </si>
  <si>
    <t>Warmup 6iE WiFi Cloud Bijeli Thermostat</t>
  </si>
  <si>
    <t>Radni napon 230 V AC / 50 Hz
Klasa zaštite II
Maks. Opterećenje 16A (3680W)
Maks. Temperatura okoline 0 - 40 °C
IP standard IP33
Dimenzije (sastavljeno) 90 x 90 x 16 mm
Senzori: Vazduh i pod (ambijent
Tip senzora: NTC10k dužine 3m (može se produžiti do 50m)
Radna frekvencija 2401 - 2483MHz
Maks. Radio-frekvencijska snaga prijenosa 18dBm
Dubina ugradnje 50 mm Stražnja kutija
Kompatibilnost: Električno, vodeno podno grijanje., sistemi centralnog grijanja
Er-P klasa IV
Odobrenja: CE, BEAB</t>
  </si>
  <si>
    <t>Warmup Element WiFi crni termostat</t>
  </si>
  <si>
    <t>Warmup Element WiFi bijeli termostat</t>
  </si>
  <si>
    <t>Crna</t>
  </si>
  <si>
    <t>Bijela</t>
  </si>
  <si>
    <t>Tempo Programibilni termostat – crna</t>
  </si>
  <si>
    <t>Tempo programibilni termostat – bijeli</t>
  </si>
  <si>
    <t>MSTAT ručni termostat</t>
  </si>
  <si>
    <t>Radni napon: 230V +/- 15% na 50Hz
Maksimalna snaga: 16A
Dimenzije: 90 x 113 x 23 mm (u ravnini)
Veličina ekrana: 45 x 50 mm
Senzori: vazduh/zrak
Programiranje: 7 dana, 1 dan, 5/2 dana
Rezervna baterija: 3 mjeseca (isporučena baterija CR2032)
IP ocjena: IP20
Odobrenja: BEAB &amp; CE oznaka</t>
  </si>
  <si>
    <t>• Radni napon: 230V +/- 15% na 50Hz
• Maksimalna snaga: 16A
• Senzori: vazduh i pod
• Raspon temperature: + 5 / + 40 °C
• Kompatibilnost - Električni UFH, codeno UFH i centralno grijanje
• Tip senzora: NTC5K, dužine 3 m (može se produžiti do 50 m)
• Dimenzije (V/Š/D): 86 x 86 x 50 mm (od zida)
• IP ocjena: IP 40
• BEAB odobren i CE oznaka"</t>
  </si>
  <si>
    <t>Podne sonde</t>
  </si>
  <si>
    <t>Svi termostati idu uz podne senzore, no po potrebi se mogu nabaviti zasebno</t>
  </si>
  <si>
    <t>Sonda MSTAT</t>
  </si>
  <si>
    <t>Bužir sonde</t>
  </si>
  <si>
    <t>Podni senzor za 4iE, 3iE i Tempo termostate</t>
  </si>
  <si>
    <t>Podni senzor za MSTAT</t>
  </si>
  <si>
    <t>Bužir sonde sa bakarnim čepom</t>
  </si>
  <si>
    <t>Sonda NTC10K</t>
  </si>
  <si>
    <t>Struja</t>
  </si>
  <si>
    <t>Dužina (m)</t>
  </si>
  <si>
    <t>OTAPANJE SNIJEGA I ZAŠTITA OD SMRZAVANJA</t>
  </si>
  <si>
    <t>Vanjski kontroler (veliki radovi)</t>
  </si>
  <si>
    <t>Vanjski kontroler (Manji radovi)</t>
  </si>
  <si>
    <t>Termostat  -15/+10°C, 230 V, 10A</t>
  </si>
  <si>
    <r>
      <rPr>
        <b/>
        <sz val="10"/>
        <color theme="1"/>
        <rFont val="Calibri"/>
        <family val="2"/>
        <scheme val="minor"/>
      </rPr>
      <t>ETO2</t>
    </r>
    <r>
      <rPr>
        <sz val="10"/>
        <color theme="1"/>
        <rFont val="Calibri"/>
        <family val="2"/>
        <scheme val="minor"/>
      </rPr>
      <t xml:space="preserve"> pruža kontrolu topljenja leda i snijega za velike radove.
Elektronsko upravljanje ON/OFF do 11 KW.
Ekonomična kontrola - minimiziranje potrošnje energije.
Kontrola za 2 zone u isto vrijeme.
Displej i ""kotačić"" za jednostavno programiranje.
Podesiva osjetljivost na vlagu.</t>
    </r>
  </si>
  <si>
    <r>
      <rPr>
        <b/>
        <sz val="10"/>
        <color theme="1"/>
        <rFont val="Calibri"/>
        <family val="2"/>
        <scheme val="minor"/>
      </rPr>
      <t>ETR2</t>
    </r>
    <r>
      <rPr>
        <sz val="10"/>
        <color theme="1"/>
        <rFont val="Calibri"/>
        <family val="2"/>
        <scheme val="minor"/>
      </rPr>
      <t xml:space="preserve"> pruža kontrolu topljenja leda i snijega za manje radove.
Elektronsko upravljanje ON/OFF do 3.600 W.
Jednostavan za instalaciju.
Podesiva osjetljivost na vlagu.
Ekonomična kontrola topljenja leda i snijega u vanjskom prostoru i olucima.
Mogućnost aktiviranja brzog zagijavanja.</t>
    </r>
  </si>
  <si>
    <t>ETI termostat je idealan za zaštitu cijevi od smrzavanja u kombinaciji s ETF-144 senzorom.</t>
  </si>
  <si>
    <t>Senzori</t>
  </si>
  <si>
    <r>
      <rPr>
        <b/>
        <sz val="10"/>
        <color theme="1"/>
        <rFont val="Calibri"/>
        <family val="2"/>
        <scheme val="minor"/>
      </rPr>
      <t>ETOG</t>
    </r>
    <r>
      <rPr>
        <sz val="10"/>
        <color theme="1"/>
        <rFont val="Calibri"/>
        <family val="2"/>
        <scheme val="minor"/>
      </rPr>
      <t xml:space="preserve"> senzor je dizajniran za ugradnju u površinu vanjskog prostora. </t>
    </r>
    <r>
      <rPr>
        <b/>
        <sz val="10"/>
        <color theme="1"/>
        <rFont val="Calibri"/>
        <family val="2"/>
        <scheme val="minor"/>
      </rPr>
      <t>ETOG</t>
    </r>
    <r>
      <rPr>
        <sz val="10"/>
        <color theme="1"/>
        <rFont val="Calibri"/>
        <family val="2"/>
        <scheme val="minor"/>
      </rPr>
      <t xml:space="preserve"> senzor mjeri temperaturu i vlagu tla.</t>
    </r>
  </si>
  <si>
    <r>
      <rPr>
        <b/>
        <sz val="10"/>
        <color theme="1"/>
        <rFont val="Calibri"/>
        <family val="2"/>
        <scheme val="minor"/>
      </rPr>
      <t>ETOR</t>
    </r>
    <r>
      <rPr>
        <sz val="10"/>
        <color theme="1"/>
        <rFont val="Calibri"/>
        <family val="2"/>
        <scheme val="minor"/>
      </rPr>
      <t xml:space="preserve"> senzor je dizajniran za ugradnju u oluke i cijevi.
</t>
    </r>
    <r>
      <rPr>
        <b/>
        <sz val="10"/>
        <color theme="1"/>
        <rFont val="Calibri"/>
        <family val="2"/>
        <scheme val="minor"/>
      </rPr>
      <t>ETOR</t>
    </r>
    <r>
      <rPr>
        <sz val="10"/>
        <color theme="1"/>
        <rFont val="Calibri"/>
        <family val="2"/>
        <scheme val="minor"/>
      </rPr>
      <t xml:space="preserve"> senzor detektira vlagu i montira se u kombinaciji s ETF senzorom vanjske temperature.</t>
    </r>
  </si>
  <si>
    <r>
      <rPr>
        <b/>
        <sz val="10"/>
        <color theme="1"/>
        <rFont val="Calibri"/>
        <family val="2"/>
        <scheme val="minor"/>
      </rPr>
      <t>ETF-744</t>
    </r>
    <r>
      <rPr>
        <sz val="10"/>
        <color theme="1"/>
        <rFont val="Calibri"/>
        <family val="2"/>
        <scheme val="minor"/>
      </rPr>
      <t xml:space="preserve"> senzor se obično koristi u kombinaciji s ETOR senzorima oluka, ali se može koristiti i samostalno samo za mjerenje temperature.
</t>
    </r>
    <r>
      <rPr>
        <b/>
        <sz val="10"/>
        <color theme="1"/>
        <rFont val="Calibri"/>
        <family val="2"/>
        <scheme val="minor"/>
      </rPr>
      <t>ETF</t>
    </r>
    <r>
      <rPr>
        <sz val="10"/>
        <color theme="1"/>
        <rFont val="Calibri"/>
        <family val="2"/>
        <scheme val="minor"/>
      </rPr>
      <t xml:space="preserve"> senzor može detektovati brze padove temperature yazduha, čime se izbjegava pojava zaleđenih područja.</t>
    </r>
  </si>
  <si>
    <t>Senzor tla (temperatura i vlažnost)</t>
  </si>
  <si>
    <t>Ugradna čašica za senzor tla ETOG-58</t>
  </si>
  <si>
    <t>Senzor vanjske temperature</t>
  </si>
  <si>
    <t>Senzor oluka/krova</t>
  </si>
  <si>
    <t>Senzor -20/+70°</t>
  </si>
  <si>
    <t>Krovne kopče (10 kopči po vrećici)</t>
  </si>
  <si>
    <t>Viseća žica od 10 metara</t>
  </si>
  <si>
    <t>Viseća žica od 20 metara</t>
  </si>
  <si>
    <t>Rešetke za oluke</t>
  </si>
  <si>
    <t>Komplet za spajanje krajeva</t>
  </si>
  <si>
    <t>Priključak za 3-polni razvod</t>
  </si>
  <si>
    <t>IP65 tropolni T-priključak s navojem</t>
  </si>
  <si>
    <t>Pribor</t>
  </si>
  <si>
    <t xml:space="preserve">Primjena: tlo (ispod pločnika, betona ili asfalta) i krov
Radni napon: 220 - 240V, 50Hz
Nazivna snaga: 25W/m
Dužina hladnog kraja: 5m
Debljina kabla: 6 mm (za beton i popločavanje)
                             7mm (za asfalt)
Unutrašnja izolacija: Fluoropolimer
Spoljašna izolacija: Poliolefin (PVC)
Radna temperatura: 70ºC
Zatezna čvrstoća: 300N
Čvrstoća na pritisak: 2000N
Minimalni radijus savijanja: 6x promjer
UV otpornost: Da
Sertifikati: FIMKO, CE </t>
  </si>
  <si>
    <t>Kabal za topljenje snijega (25 w/m) 10m 250W</t>
  </si>
  <si>
    <t>Šine za oluk. Rešetka:25mm (prodaje se po jedinici; dužina:1m)</t>
  </si>
  <si>
    <t>Kabal za topljenje snijega (25 w/m) 20m 500W</t>
  </si>
  <si>
    <t>Kabal za topljenje snijega (25 w/m) 30m 750W</t>
  </si>
  <si>
    <t>Kabal za topljenje snijega (25 w/m) 40m 1000W</t>
  </si>
  <si>
    <t>Kabal za topljenje snijega (25 w/m) 50m 1250W</t>
  </si>
  <si>
    <t>Kabal za topljenje snijega (25 w/m) 70m 1750W</t>
  </si>
  <si>
    <t>Kabal za topljenje snijega (25 w/m) 90m 2250W</t>
  </si>
  <si>
    <t>Kabal za topljenje snijega (25 w/m) 110m 2750W</t>
  </si>
  <si>
    <t>Kabal za topljenje snijega (25 w/m) 132m 3300W</t>
  </si>
  <si>
    <t>Kabal za topljenje snijega (25 w/m) 170m 4250W</t>
  </si>
  <si>
    <t>Kabal za topljenje snijega (25 w/m) 190m 4750W</t>
  </si>
  <si>
    <t>Kabal za asfalt (25 w/m) 132m 3300W</t>
  </si>
  <si>
    <t>Kabal za asfalt (25 w/m) 190m 4750W</t>
  </si>
  <si>
    <t>Regulatori temperature                                                                  3 GODINE GARANCIJE</t>
  </si>
  <si>
    <t>Kablovi za topljenje snijega 25W/m                                        10 GODINA GARANCIJE</t>
  </si>
  <si>
    <t>Samoregulišući kablovi 20W / m (@ 10ºC)                              5 GODINA GARANCIJE</t>
  </si>
  <si>
    <t>Samoregulišući kabal 20W/m (bez spojeva)</t>
  </si>
  <si>
    <t>do 500m</t>
  </si>
  <si>
    <t>Primjena: krov, oluci i slivnici. Može se koristiti i za cijevi
Radni napon: 220 - 240V, 50Hz
Nazivna snaga: 20W/m na 10ºC
Dužina hladnog kraja: 2 m (sa završnim kablom)
Dimenzije kabla: 10,6 x 5,9 mm
Unutrašnja izolacija: Termoplastični elastomer
Tolerancija otpora.  -5% / + 5%
Minimalna/maksimalna temperatura:  -30ºC do 85ºC
Minimalni radijus savijanja: 25 mm
UV otpornost: Da
Sertifikati: FIMKO, CE</t>
  </si>
  <si>
    <t>Kablovi za zaštitu od smrzavanja cijevi 10W / m                10 GODINA GARANCIJE</t>
  </si>
  <si>
    <t>Primjena: Zaštita vodovodnih cijevi od smrzavanja
Radni napon: 220 - 240V, 50Hz
Nazivna snaga: 10W/m
Dužina hladnog kraja: 2m
Promjer kabla: 7 mm
Unutrašnja izolacija: PTFE 
Kontrola ON/OFF: + 5ºC / + 15ºC
Sertifikati: CE</t>
  </si>
  <si>
    <t>Kabal za zaštitu od smrzavanja cijevi 2m 20W</t>
  </si>
  <si>
    <t>Kabal za zaštitu od smrzavanja cijevi 4m 40W</t>
  </si>
  <si>
    <t>Kabal za zaštitu od smrzavanja cijevi 6m 60W</t>
  </si>
  <si>
    <t>Kabal za zaštitu od smrzavanja cijevi 8m 80W</t>
  </si>
  <si>
    <t>Kabal za zaštitu od smrzavanja cijevi 10m 100W</t>
  </si>
  <si>
    <t>Kabal za zaštitu od smrzavanja cijevi 12m 120W</t>
  </si>
  <si>
    <t>Kabal za zaštitu od smrzavanja cijevi 14m 140W</t>
  </si>
  <si>
    <t>Kabal za zaštitu od smrzavanja cijevi 15m 150W</t>
  </si>
  <si>
    <t>Kabal za zaštitu od smrzavanja cijevi 16m 160W</t>
  </si>
  <si>
    <t>Kabal za zaštitu od smrzavanja cijevi 20m 200W</t>
  </si>
  <si>
    <t>Kabal za zaštitu od smrzavanja cijevi 18m 180W</t>
  </si>
  <si>
    <t>Kabal za zaštitu od smrzavanja cijevi 24m 240W</t>
  </si>
  <si>
    <t>Kabal za zaštitu od smrzavanja cijevi 30m 300W</t>
  </si>
  <si>
    <t>Kabal za zaštitu od smrzavanja cijevi 42m 420W</t>
  </si>
  <si>
    <t>Kabal za zaštitu od smrzavanja cijevi 60m 600W</t>
  </si>
  <si>
    <t>Kabal za zaštitu od smrzavanja cijevi 80m 800W</t>
  </si>
  <si>
    <t>Kabal za zaštitu od smrzavanja cijevi 105m 1050W</t>
  </si>
  <si>
    <t>Kabal za zaštitu od smrzavanja cijevi 135m 1350W</t>
  </si>
  <si>
    <t>* Posebna narudžba</t>
  </si>
  <si>
    <t>TOPLOTNA IZOLACIJA</t>
  </si>
  <si>
    <t>Obložene izolacione ploče</t>
  </si>
  <si>
    <t>Upotreba: Kada se grijuće prostirke i kablovi moraju postaviti izravno na izolaciju
• Gustoća: 36 kg / m3
• Čvrstoća na pritisak: 3,0 kg / cm2 (300kN / m2)
• Apsorpcija vode (kapilara): Ništa
• Paropropusnost (Sd): 3,2m
• Otpornost na udar tijela: 3x120N/m
• Krutost na savijanje, EI: (20mm) 601kNmm2 (30mm) 1285 kN / mm2
• Nosivost pločica 62kg / m2
• Čvrstoća prianjanja: 0,3N / mm2
• Čvrstoća smicanja: 3,32 / kg / cm2
• Toplotna provodljivost: 0,027 W / mK
• Koeficijent linearne ekspanzije: 30 x 10-6 K-1
• Euroklasa “E” (EN13501-1) protupožarna
• Zapaljivost: "P" nije lako zapaljivo
• Smanjenje udarnog zvuka: dLw = 21</t>
  </si>
  <si>
    <t>Obložena izolaciona ploča 1250x600x6mm</t>
  </si>
  <si>
    <t>Obložena izolaciona ploča 1250x600x10mm</t>
  </si>
  <si>
    <t>Obložena izolaciona ploča 1250x600x20mm</t>
  </si>
  <si>
    <t>Obložena izolaciona ploča 1250x600x30mm</t>
  </si>
  <si>
    <t>Obložena izolaciona ploča 1250x600x40mm</t>
  </si>
  <si>
    <t>Obložena izolaciona ploča 1250x600x50mm</t>
  </si>
  <si>
    <t>Ultralake izolacione ploče</t>
  </si>
  <si>
    <t>Neobložene izolacione ploče</t>
  </si>
  <si>
    <t>Upotreba: tvrda izolacija koja se koristi izravno ispod grijuće folije ili kada grijači nisu u kontaktu s izolacijom
• Gustoća: 36 kg / m3
• Čvrstoća na pritisak: 300kPa
• Upijanje vode (kapilara): 0,02% (max)
• Toplotna provodljivost: 0,031 W / mK
• Euroklasa “E” (EN13501-1) protupožarna</t>
  </si>
  <si>
    <t>Neobložena izolaciona ploča  1250x600x10mm</t>
  </si>
  <si>
    <t>Neobložena izolaciona ploča  1250x600x20mm</t>
  </si>
  <si>
    <t>Fleksibilna izolacija - Warmup izolaciona podloga</t>
  </si>
  <si>
    <t>Izolaciona podloga 2.5m²</t>
  </si>
  <si>
    <t>Izolaciona podloga 5m²</t>
  </si>
  <si>
    <t>Izolaciona podloga 10m²</t>
  </si>
  <si>
    <t>Izolaciona podloga 25m²</t>
  </si>
  <si>
    <t>Warmup Sistem Dvostruki Sloj</t>
  </si>
  <si>
    <t>Upotreba: Koristi se niznad grijuće folije kada je završni pod mekan i elastičan kao što su tepih, vinil i linoleum
Veličina: 1200mm x 600mm
Debljina gornje ploče: 4 mm Osnovna ploča: 3 mm
Sastav MDF, opremljen interaktivnim ljepilom
Gustoća (kg/m2): 770
Čvrstoća na savijanje kg/cm²&gt; 40
Vlažnost (%) 4-10
Toplotna Rm vrijednost (m².K.W.) 0,047
Klasa požara: DIN4102 B2</t>
  </si>
  <si>
    <t>Paket osnovnih ploča 7mm ,2.88m²</t>
  </si>
  <si>
    <t>Upotreba: fleksibilni izolacijski materijal koji se koristi direktno ispod grijuće folije - također reflektuje toplotu prema gore
Veličina: Širina - 1200 mm;Debljina - 6 mm
Sastav Gornji sloj: polistiren 
Donji sloj: Srebrna folija s preklopom ljepila
Rm vrijednost: 0,19
Smanjenje zvuka kontakta: 25dB kada se koristi u kombinaciji s Warmup Dvostrukim slojem</t>
  </si>
  <si>
    <t>Warmup ultralake izolacione ploče za podno grijanje; 1200mm x 800mm 6mm.
Pakovanje od 16 ploča - pokriva 15.36m²</t>
  </si>
  <si>
    <t>Dimenzije (mm)</t>
  </si>
  <si>
    <t>Mali 260x360 mm</t>
  </si>
  <si>
    <t>Srednji 360x560 mm</t>
  </si>
  <si>
    <t>Veliki 560x720 mm</t>
  </si>
  <si>
    <t>Okrugli, ⌀=560mm</t>
  </si>
  <si>
    <t xml:space="preserve">650*32*100 </t>
  </si>
  <si>
    <t>Burdock sušač sa jednom kvadratnom prečkom Brušeni</t>
  </si>
  <si>
    <t>Tulsi sušač sa jednom okruglom prečkom Brušeni</t>
  </si>
  <si>
    <t xml:space="preserve">650*40*100 </t>
  </si>
  <si>
    <t>Tulsi sušač sa jednom okruglom prečkom Poliran</t>
  </si>
  <si>
    <t>Burdock sušač sa jednom kvadratnom prečkom Polirani</t>
  </si>
  <si>
    <t>520*500*120</t>
  </si>
  <si>
    <t>Anise sušač sa 4 okrugle prečke poliran</t>
  </si>
  <si>
    <t>Hawthorn sušač sa 4 kvadratne prečke poliran</t>
  </si>
  <si>
    <t>Anise sušač sa 6 okruglih prečki poliran</t>
  </si>
  <si>
    <t>600*650*120</t>
  </si>
  <si>
    <t>435*525*120</t>
  </si>
  <si>
    <t>Hawthorn sušač sa 6 kvadratnih prečki poliran</t>
  </si>
  <si>
    <t>Anise sušač sa 8 okruglih prečki poliran</t>
  </si>
  <si>
    <t>Hawthorn sušač sa 8 kvadratnih prečki poliran</t>
  </si>
  <si>
    <t>800*530*135</t>
  </si>
  <si>
    <t>912*620*135</t>
  </si>
  <si>
    <t>KOLEKCIJA ZA KUPATILO</t>
  </si>
  <si>
    <t xml:space="preserve"> Primjena: direktno ispod podova od pločica i kamena
• Radni napon 220-240V: 50Hz
• Debljina kabla: 2 mm
• Prosječna izlazna snaga: 13,2 W / m
• Unutarnja / vanjska izolacija: ETFE (ojačanii fluoropolimer)
• Dužina hladnog kraja (kraj za povezivanje): 3m
• BEAB odobren i CE oznaka</t>
  </si>
  <si>
    <t>Odmagljivači ogledala                                                                   2 GODINE GARANCIJE</t>
  </si>
  <si>
    <t>Sušači peškira                                                                                   5 GODINA GARANCIJE</t>
  </si>
  <si>
    <t>WLFH-80W/80 1</t>
  </si>
  <si>
    <t>WLFH-80W/120 1.5</t>
  </si>
  <si>
    <t>WLFH-80W/160 2</t>
  </si>
  <si>
    <t>WLFH-80W/240 3</t>
  </si>
  <si>
    <t>WLFH-80W/320 4</t>
  </si>
  <si>
    <t>WLFH-80W/400 5</t>
  </si>
  <si>
    <t>WLFH-80W/480 6</t>
  </si>
  <si>
    <t>WLFH-80W/560 7</t>
  </si>
  <si>
    <t>WLFH-80W/640 8</t>
  </si>
  <si>
    <t>WLFH-80W/720 9</t>
  </si>
  <si>
    <t>WLFH-80W/800 10</t>
  </si>
  <si>
    <t>Grijuća folija WLFH140W/m² 1m² 80W</t>
  </si>
  <si>
    <t>Grijuća folija WLFH140W/m² 1.5m² 120W</t>
  </si>
  <si>
    <t>Grijuća folija WLFH140W/m² 2m² 160W</t>
  </si>
  <si>
    <t>Grijuća folija WLFH140W/m² 3m² 240W</t>
  </si>
  <si>
    <t>Grijuća folija WLFH140W/m² 4m² 320W</t>
  </si>
  <si>
    <t>Grijuća folija WLFH140W/m² 5m² 400W</t>
  </si>
  <si>
    <t>Grijuća folija WLFH140W/m² 6m² 480W</t>
  </si>
  <si>
    <t>Grijuća folija WLFH140W/m² 7m² 560W</t>
  </si>
  <si>
    <t>Grijuća folija WLFH140W/m² 8m² 640W</t>
  </si>
  <si>
    <t>Grijuća folija WLFH140W/m² 9m² 720W</t>
  </si>
  <si>
    <t>Grijuća folija WLFH140W/m² 10m² 800W</t>
  </si>
  <si>
    <t>GRIJUĆE FOLIJE</t>
  </si>
  <si>
    <t xml:space="preserve">Primjena: direktno ispod laminata i plutajućih podova
• Radni napon 220-240V: 50Hz
• Širina: 500 mm (0,5 metar)
• Debljina mreže: 1 mm
• Izolacija žice: ojačani fluoropolimer (ETFE)
• Izlazna snaga: 140 I 80 W/m² 
• Dužina hladnog kraja (kraj za povezivanje): 3m
• BEAB odobren i CE oznaka"
</t>
  </si>
  <si>
    <t>ELT PW</t>
  </si>
  <si>
    <t>Tempo programibilni termostat – PORCELAN</t>
  </si>
  <si>
    <t>WCI-01</t>
  </si>
  <si>
    <t xml:space="preserve">Warmup ultralake izolacione ploče za podno grijanje; 1200mm x 800mm 6mm. 1 komad
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</si>
</sst>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_-&quot;£&quot;* #,##0.00_-;\-&quot;£&quot;* #,##0.00_-;_-&quot;£&quot;* &quot;-&quot;??_-;_-@_-"/>
    <numFmt numFmtId="165" formatCode="#,##0.00\ [$€-1]"/>
    <numFmt numFmtId="166" formatCode="0.0"/>
    <numFmt numFmtId="167" formatCode="0.0%"/>
    <numFmt numFmtId="168" formatCode="_-* #,##0.00\ [$€-1]_-;\-* #,##0.00\ [$€-1]_-;_-* &quot;-&quot;??\ [$€-1]_-;_-@_-"/>
    <numFmt numFmtId="169" formatCode="#,##0\ [$€-1]"/>
  </numFmts>
  <fonts count="54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color indexed="8"/>
      <name val="Calibri"/>
      <family val="2"/>
    </font>
    <font>
      <sz val="9"/>
      <name val="Arial"/>
      <family val="2"/>
    </font>
    <font>
      <b/>
      <sz val="10"/>
      <name val="Calibri"/>
      <family val="2"/>
    </font>
    <font>
      <sz val="9"/>
      <color indexed="8"/>
      <name val="Calibri"/>
      <family val="2"/>
    </font>
    <font>
      <sz val="8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b/>
      <sz val="18"/>
      <color theme="0"/>
      <name val="Calibri"/>
      <family val="2"/>
    </font>
    <font>
      <b/>
      <sz val="14"/>
      <color theme="0"/>
      <name val="Calibri"/>
      <family val="2"/>
    </font>
    <font>
      <sz val="9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name val="Calibri"/>
      <family val="2"/>
    </font>
    <font>
      <sz val="10"/>
      <color rgb="FF000000"/>
      <name val="Calibri"/>
      <family val="2"/>
      <scheme val="minor"/>
    </font>
    <font>
      <sz val="9"/>
      <name val="Calibri"/>
      <family val="2"/>
    </font>
    <font>
      <u/>
      <sz val="11"/>
      <color theme="10"/>
      <name val="Calibri"/>
      <family val="2"/>
      <scheme val="minor"/>
    </font>
    <font>
      <sz val="9"/>
      <color rgb="FF000000"/>
      <name val="Calibri"/>
      <family val="2"/>
    </font>
    <font>
      <sz val="9"/>
      <color rgb="FF000000"/>
      <name val="Calibri"/>
      <family val="2"/>
      <scheme val="minor"/>
    </font>
    <font>
      <b/>
      <sz val="9"/>
      <color rgb="FF666666"/>
      <name val="Arial"/>
      <family val="2"/>
    </font>
    <font>
      <b/>
      <i/>
      <u/>
      <sz val="14"/>
      <color theme="1"/>
      <name val="Calibri"/>
      <family val="2"/>
      <scheme val="minor"/>
    </font>
    <font>
      <b/>
      <i/>
      <u/>
      <sz val="14"/>
      <color theme="10"/>
      <name val="Calibri"/>
      <family val="2"/>
      <scheme val="minor"/>
    </font>
    <font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name val="Calibri"/>
      <family val="2"/>
      <scheme val="minor"/>
    </font>
    <font>
      <b/>
      <i/>
      <sz val="11"/>
      <name val="Calibri"/>
      <family val="2"/>
    </font>
    <font>
      <b/>
      <i/>
      <sz val="9"/>
      <name val="Calibri"/>
      <family val="2"/>
    </font>
    <font>
      <b/>
      <i/>
      <sz val="9"/>
      <color theme="1"/>
      <name val="Calibri"/>
      <family val="2"/>
      <scheme val="minor"/>
    </font>
    <font>
      <b/>
      <i/>
      <sz val="10"/>
      <name val="Calibri"/>
      <family val="2"/>
    </font>
    <font>
      <b/>
      <i/>
      <sz val="10"/>
      <color theme="1"/>
      <name val="Calibri"/>
      <family val="2"/>
      <scheme val="minor"/>
    </font>
    <font>
      <b/>
      <sz val="22"/>
      <color theme="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i/>
      <sz val="10"/>
      <name val="Calibri"/>
      <family val="2"/>
      <scheme val="minor"/>
    </font>
    <font>
      <sz val="10"/>
      <name val="Calibri"/>
      <family val="2"/>
    </font>
    <font>
      <b/>
      <sz val="9"/>
      <name val="Calibri"/>
      <family val="2"/>
      <scheme val="minor"/>
    </font>
    <font>
      <b/>
      <sz val="9"/>
      <color theme="1"/>
      <name val="Calibri"/>
      <family val="2"/>
      <scheme val="minor"/>
    </font>
  </fonts>
  <fills count="40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BC8F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4.9989318521683403E-2"/>
        <bgColor indexed="64"/>
      </patternFill>
    </fill>
  </fills>
  <borders count="23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48">
    <xf numFmtId="0" fontId="0" fillId="0" borderId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5" borderId="0" applyNumberFormat="0" applyBorder="0" applyAlignment="0" applyProtection="0"/>
    <xf numFmtId="0" fontId="9" fillId="26" borderId="0" applyNumberFormat="0" applyBorder="0" applyAlignment="0" applyProtection="0"/>
    <xf numFmtId="0" fontId="10" fillId="27" borderId="1" applyNumberFormat="0" applyAlignment="0" applyProtection="0"/>
    <xf numFmtId="0" fontId="11" fillId="28" borderId="2" applyNumberFormat="0" applyAlignment="0" applyProtection="0"/>
    <xf numFmtId="164" fontId="1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13" fillId="29" borderId="0" applyNumberFormat="0" applyBorder="0" applyAlignment="0" applyProtection="0"/>
    <xf numFmtId="0" fontId="14" fillId="0" borderId="3" applyNumberFormat="0" applyFill="0" applyAlignment="0" applyProtection="0"/>
    <xf numFmtId="0" fontId="15" fillId="0" borderId="4" applyNumberFormat="0" applyFill="0" applyAlignment="0" applyProtection="0"/>
    <xf numFmtId="0" fontId="16" fillId="0" borderId="5" applyNumberFormat="0" applyFill="0" applyAlignment="0" applyProtection="0"/>
    <xf numFmtId="0" fontId="16" fillId="0" borderId="0" applyNumberFormat="0" applyFill="0" applyBorder="0" applyAlignment="0" applyProtection="0"/>
    <xf numFmtId="0" fontId="17" fillId="30" borderId="1" applyNumberFormat="0" applyAlignment="0" applyProtection="0"/>
    <xf numFmtId="0" fontId="18" fillId="0" borderId="6" applyNumberFormat="0" applyFill="0" applyAlignment="0" applyProtection="0"/>
    <xf numFmtId="0" fontId="19" fillId="31" borderId="0" applyNumberFormat="0" applyBorder="0" applyAlignment="0" applyProtection="0"/>
    <xf numFmtId="0" fontId="6" fillId="0" borderId="0"/>
    <xf numFmtId="0" fontId="6" fillId="0" borderId="0"/>
    <xf numFmtId="0" fontId="7" fillId="32" borderId="7" applyNumberFormat="0" applyFont="0" applyAlignment="0" applyProtection="0"/>
    <xf numFmtId="0" fontId="7" fillId="32" borderId="7" applyNumberFormat="0" applyFont="0" applyAlignment="0" applyProtection="0"/>
    <xf numFmtId="0" fontId="20" fillId="27" borderId="8" applyNumberFormat="0" applyAlignment="0" applyProtection="0"/>
    <xf numFmtId="0" fontId="21" fillId="0" borderId="0" applyNumberFormat="0" applyFill="0" applyBorder="0" applyAlignment="0" applyProtection="0"/>
    <xf numFmtId="0" fontId="22" fillId="0" borderId="9" applyNumberFormat="0" applyFill="0" applyAlignment="0" applyProtection="0"/>
    <xf numFmtId="0" fontId="23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164" fontId="7" fillId="0" borderId="0" applyFont="0" applyFill="0" applyBorder="0" applyAlignment="0" applyProtection="0"/>
  </cellStyleXfs>
  <cellXfs count="231">
    <xf numFmtId="0" fontId="0" fillId="0" borderId="0" xfId="0"/>
    <xf numFmtId="0" fontId="24" fillId="0" borderId="0" xfId="0" applyFont="1"/>
    <xf numFmtId="0" fontId="24" fillId="0" borderId="0" xfId="0" applyFont="1" applyAlignment="1">
      <alignment horizontal="left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left" indent="1"/>
    </xf>
    <xf numFmtId="0" fontId="25" fillId="0" borderId="0" xfId="0" applyFont="1" applyAlignment="1">
      <alignment horizontal="center"/>
    </xf>
    <xf numFmtId="0" fontId="25" fillId="0" borderId="0" xfId="0" applyFont="1" applyAlignment="1">
      <alignment horizontal="left" indent="1"/>
    </xf>
    <xf numFmtId="165" fontId="25" fillId="0" borderId="0" xfId="0" applyNumberFormat="1" applyFont="1" applyAlignment="1">
      <alignment horizontal="center"/>
    </xf>
    <xf numFmtId="166" fontId="25" fillId="0" borderId="0" xfId="0" applyNumberFormat="1" applyFont="1" applyAlignment="1">
      <alignment horizontal="center"/>
    </xf>
    <xf numFmtId="0" fontId="24" fillId="0" borderId="0" xfId="0" applyFont="1" applyAlignment="1">
      <alignment horizontal="center"/>
    </xf>
    <xf numFmtId="3" fontId="25" fillId="0" borderId="0" xfId="0" applyNumberFormat="1" applyFont="1" applyAlignment="1">
      <alignment horizontal="center"/>
    </xf>
    <xf numFmtId="0" fontId="4" fillId="33" borderId="0" xfId="0" applyFont="1" applyFill="1" applyAlignment="1">
      <alignment horizontal="center" vertical="center" wrapText="1"/>
    </xf>
    <xf numFmtId="0" fontId="2" fillId="0" borderId="0" xfId="0" applyFont="1" applyAlignment="1">
      <alignment horizontal="justify" vertical="top"/>
    </xf>
    <xf numFmtId="0" fontId="2" fillId="0" borderId="0" xfId="0" applyFont="1"/>
    <xf numFmtId="0" fontId="29" fillId="0" borderId="0" xfId="0" applyFont="1" applyAlignment="1">
      <alignment horizontal="left" indent="1"/>
    </xf>
    <xf numFmtId="0" fontId="30" fillId="0" borderId="0" xfId="0" applyFont="1"/>
    <xf numFmtId="0" fontId="29" fillId="0" borderId="0" xfId="0" applyFont="1" applyAlignment="1">
      <alignment horizontal="center"/>
    </xf>
    <xf numFmtId="165" fontId="29" fillId="0" borderId="0" xfId="0" applyNumberFormat="1" applyFont="1" applyAlignment="1">
      <alignment horizontal="center"/>
    </xf>
    <xf numFmtId="0" fontId="31" fillId="33" borderId="0" xfId="0" applyFont="1" applyFill="1" applyAlignment="1">
      <alignment horizontal="center" vertical="center" wrapText="1"/>
    </xf>
    <xf numFmtId="0" fontId="32" fillId="0" borderId="0" xfId="0" applyFont="1" applyAlignment="1">
      <alignment horizontal="center"/>
    </xf>
    <xf numFmtId="0" fontId="2" fillId="0" borderId="0" xfId="0" applyFont="1" applyAlignment="1">
      <alignment horizontal="center" vertical="center" wrapText="1"/>
    </xf>
    <xf numFmtId="2" fontId="32" fillId="0" borderId="0" xfId="0" applyNumberFormat="1" applyFont="1" applyAlignment="1">
      <alignment horizontal="center"/>
    </xf>
    <xf numFmtId="167" fontId="29" fillId="0" borderId="0" xfId="0" applyNumberFormat="1" applyFont="1" applyAlignment="1">
      <alignment horizontal="center"/>
    </xf>
    <xf numFmtId="165" fontId="30" fillId="0" borderId="0" xfId="0" applyNumberFormat="1" applyFont="1"/>
    <xf numFmtId="0" fontId="25" fillId="0" borderId="0" xfId="0" applyFont="1" applyAlignment="1">
      <alignment horizontal="left" vertical="justify"/>
    </xf>
    <xf numFmtId="0" fontId="28" fillId="0" borderId="0" xfId="0" applyFont="1" applyAlignment="1">
      <alignment horizontal="left" vertical="center"/>
    </xf>
    <xf numFmtId="0" fontId="28" fillId="0" borderId="0" xfId="0" applyFont="1" applyAlignment="1">
      <alignment horizontal="right" vertical="center"/>
    </xf>
    <xf numFmtId="0" fontId="0" fillId="0" borderId="0" xfId="0" applyAlignment="1">
      <alignment horizontal="right"/>
    </xf>
    <xf numFmtId="0" fontId="0" fillId="0" borderId="0" xfId="0" applyAlignment="1">
      <alignment horizontal="right" vertical="top"/>
    </xf>
    <xf numFmtId="165" fontId="24" fillId="0" borderId="0" xfId="0" applyNumberFormat="1" applyFont="1"/>
    <xf numFmtId="0" fontId="5" fillId="0" borderId="0" xfId="0" applyFont="1"/>
    <xf numFmtId="0" fontId="25" fillId="0" borderId="0" xfId="0" applyFont="1" applyAlignment="1">
      <alignment horizontal="left"/>
    </xf>
    <xf numFmtId="165" fontId="30" fillId="36" borderId="0" xfId="0" applyNumberFormat="1" applyFont="1" applyFill="1"/>
    <xf numFmtId="0" fontId="38" fillId="0" borderId="0" xfId="0" applyFont="1" applyAlignment="1">
      <alignment horizontal="right"/>
    </xf>
    <xf numFmtId="0" fontId="38" fillId="0" borderId="0" xfId="0" applyFont="1"/>
    <xf numFmtId="0" fontId="40" fillId="0" borderId="0" xfId="0" applyFont="1"/>
    <xf numFmtId="0" fontId="40" fillId="0" borderId="0" xfId="0" applyFont="1" applyAlignment="1">
      <alignment horizontal="left" vertical="top" wrapText="1"/>
    </xf>
    <xf numFmtId="166" fontId="25" fillId="0" borderId="10" xfId="0" applyNumberFormat="1" applyFont="1" applyBorder="1" applyAlignment="1">
      <alignment horizontal="center"/>
    </xf>
    <xf numFmtId="0" fontId="25" fillId="0" borderId="10" xfId="0" applyFont="1" applyBorder="1" applyAlignment="1">
      <alignment horizontal="left" indent="1"/>
    </xf>
    <xf numFmtId="0" fontId="24" fillId="0" borderId="10" xfId="0" applyFont="1" applyBorder="1" applyAlignment="1">
      <alignment horizontal="center"/>
    </xf>
    <xf numFmtId="0" fontId="31" fillId="33" borderId="10" xfId="0" applyFont="1" applyFill="1" applyBorder="1" applyAlignment="1">
      <alignment horizontal="center" vertical="center" wrapText="1"/>
    </xf>
    <xf numFmtId="0" fontId="2" fillId="0" borderId="10" xfId="0" applyFont="1" applyBorder="1" applyAlignment="1">
      <alignment horizontal="center"/>
    </xf>
    <xf numFmtId="0" fontId="25" fillId="0" borderId="10" xfId="0" applyFont="1" applyBorder="1" applyAlignment="1">
      <alignment horizontal="center"/>
    </xf>
    <xf numFmtId="0" fontId="24" fillId="0" borderId="10" xfId="0" applyFont="1" applyBorder="1"/>
    <xf numFmtId="0" fontId="0" fillId="0" borderId="13" xfId="0" applyBorder="1"/>
    <xf numFmtId="166" fontId="2" fillId="0" borderId="10" xfId="0" applyNumberFormat="1" applyFont="1" applyBorder="1" applyAlignment="1">
      <alignment horizontal="center"/>
    </xf>
    <xf numFmtId="166" fontId="24" fillId="0" borderId="10" xfId="0" applyNumberFormat="1" applyFont="1" applyBorder="1" applyAlignment="1">
      <alignment horizontal="center"/>
    </xf>
    <xf numFmtId="166" fontId="25" fillId="0" borderId="10" xfId="0" applyNumberFormat="1" applyFont="1" applyBorder="1" applyAlignment="1">
      <alignment horizontal="left"/>
    </xf>
    <xf numFmtId="0" fontId="4" fillId="33" borderId="10" xfId="0" applyFont="1" applyFill="1" applyBorder="1" applyAlignment="1">
      <alignment horizontal="center" vertical="center" wrapText="1"/>
    </xf>
    <xf numFmtId="0" fontId="4" fillId="33" borderId="14" xfId="0" applyFont="1" applyFill="1" applyBorder="1" applyAlignment="1">
      <alignment horizontal="center" vertical="center" wrapText="1"/>
    </xf>
    <xf numFmtId="0" fontId="24" fillId="0" borderId="14" xfId="0" applyFont="1" applyBorder="1" applyAlignment="1">
      <alignment horizontal="center"/>
    </xf>
    <xf numFmtId="0" fontId="2" fillId="0" borderId="0" xfId="0" applyFont="1" applyAlignment="1">
      <alignment vertical="center" wrapText="1"/>
    </xf>
    <xf numFmtId="0" fontId="2" fillId="0" borderId="0" xfId="0" applyFont="1" applyAlignment="1">
      <alignment vertical="top"/>
    </xf>
    <xf numFmtId="0" fontId="2" fillId="0" borderId="0" xfId="0" applyFont="1" applyAlignment="1">
      <alignment vertical="top" wrapText="1"/>
    </xf>
    <xf numFmtId="0" fontId="28" fillId="37" borderId="0" xfId="0" applyFont="1" applyFill="1" applyAlignment="1">
      <alignment vertical="center"/>
    </xf>
    <xf numFmtId="0" fontId="27" fillId="37" borderId="0" xfId="0" applyFont="1" applyFill="1" applyAlignment="1">
      <alignment vertical="center"/>
    </xf>
    <xf numFmtId="0" fontId="29" fillId="0" borderId="0" xfId="0" applyFont="1" applyAlignment="1">
      <alignment vertical="top"/>
    </xf>
    <xf numFmtId="0" fontId="29" fillId="0" borderId="0" xfId="0" applyFont="1" applyAlignment="1">
      <alignment vertical="center" wrapText="1"/>
    </xf>
    <xf numFmtId="166" fontId="25" fillId="0" borderId="16" xfId="0" applyNumberFormat="1" applyFont="1" applyBorder="1" applyAlignment="1">
      <alignment horizontal="center"/>
    </xf>
    <xf numFmtId="0" fontId="25" fillId="0" borderId="17" xfId="0" applyFont="1" applyBorder="1" applyAlignment="1">
      <alignment horizontal="left" indent="1"/>
    </xf>
    <xf numFmtId="166" fontId="25" fillId="0" borderId="15" xfId="0" applyNumberFormat="1" applyFont="1" applyBorder="1" applyAlignment="1">
      <alignment horizontal="center"/>
    </xf>
    <xf numFmtId="0" fontId="24" fillId="0" borderId="15" xfId="0" applyFont="1" applyBorder="1" applyAlignment="1">
      <alignment horizontal="center"/>
    </xf>
    <xf numFmtId="166" fontId="24" fillId="0" borderId="15" xfId="0" applyNumberFormat="1" applyFont="1" applyBorder="1" applyAlignment="1">
      <alignment horizontal="center"/>
    </xf>
    <xf numFmtId="0" fontId="43" fillId="33" borderId="10" xfId="0" applyFont="1" applyFill="1" applyBorder="1" applyAlignment="1">
      <alignment horizontal="center" vertical="center" wrapText="1"/>
    </xf>
    <xf numFmtId="0" fontId="44" fillId="33" borderId="10" xfId="0" applyFont="1" applyFill="1" applyBorder="1" applyAlignment="1">
      <alignment horizontal="center" vertical="center" wrapText="1"/>
    </xf>
    <xf numFmtId="0" fontId="0" fillId="0" borderId="11" xfId="0" applyBorder="1"/>
    <xf numFmtId="0" fontId="0" fillId="0" borderId="12" xfId="0" applyBorder="1"/>
    <xf numFmtId="0" fontId="28" fillId="37" borderId="10" xfId="0" applyFont="1" applyFill="1" applyBorder="1" applyAlignment="1">
      <alignment vertical="center"/>
    </xf>
    <xf numFmtId="0" fontId="28" fillId="37" borderId="13" xfId="0" applyFont="1" applyFill="1" applyBorder="1" applyAlignment="1">
      <alignment vertical="center"/>
    </xf>
    <xf numFmtId="169" fontId="45" fillId="37" borderId="0" xfId="0" applyNumberFormat="1" applyFont="1" applyFill="1"/>
    <xf numFmtId="0" fontId="2" fillId="0" borderId="10" xfId="0" applyFont="1" applyBorder="1"/>
    <xf numFmtId="165" fontId="25" fillId="0" borderId="10" xfId="0" applyNumberFormat="1" applyFont="1" applyBorder="1" applyAlignment="1">
      <alignment horizontal="center"/>
    </xf>
    <xf numFmtId="167" fontId="29" fillId="0" borderId="10" xfId="0" applyNumberFormat="1" applyFont="1" applyBorder="1" applyAlignment="1">
      <alignment horizontal="center"/>
    </xf>
    <xf numFmtId="165" fontId="30" fillId="0" borderId="10" xfId="0" applyNumberFormat="1" applyFont="1" applyBorder="1"/>
    <xf numFmtId="0" fontId="27" fillId="37" borderId="0" xfId="0" applyFont="1" applyFill="1" applyAlignment="1">
      <alignment horizontal="center" vertical="center"/>
    </xf>
    <xf numFmtId="0" fontId="24" fillId="37" borderId="0" xfId="0" applyFont="1" applyFill="1"/>
    <xf numFmtId="0" fontId="46" fillId="33" borderId="10" xfId="0" applyFont="1" applyFill="1" applyBorder="1" applyAlignment="1">
      <alignment horizontal="center" vertical="center" wrapText="1"/>
    </xf>
    <xf numFmtId="168" fontId="25" fillId="0" borderId="10" xfId="47" applyNumberFormat="1" applyFont="1" applyBorder="1" applyAlignment="1">
      <alignment horizontal="center"/>
    </xf>
    <xf numFmtId="168" fontId="25" fillId="0" borderId="10" xfId="39" applyNumberFormat="1" applyFont="1" applyBorder="1" applyAlignment="1">
      <alignment horizontal="center"/>
    </xf>
    <xf numFmtId="1" fontId="25" fillId="0" borderId="10" xfId="0" applyNumberFormat="1" applyFont="1" applyBorder="1" applyAlignment="1">
      <alignment horizontal="center"/>
    </xf>
    <xf numFmtId="0" fontId="43" fillId="38" borderId="10" xfId="0" applyFont="1" applyFill="1" applyBorder="1" applyAlignment="1">
      <alignment horizontal="center" vertical="center" wrapText="1"/>
    </xf>
    <xf numFmtId="0" fontId="44" fillId="38" borderId="10" xfId="0" applyFont="1" applyFill="1" applyBorder="1" applyAlignment="1">
      <alignment horizontal="center" vertical="center" wrapText="1"/>
    </xf>
    <xf numFmtId="0" fontId="31" fillId="38" borderId="14" xfId="0" applyFont="1" applyFill="1" applyBorder="1" applyAlignment="1">
      <alignment horizontal="center" vertical="center" wrapText="1"/>
    </xf>
    <xf numFmtId="169" fontId="47" fillId="37" borderId="10" xfId="0" applyNumberFormat="1" applyFont="1" applyFill="1" applyBorder="1"/>
    <xf numFmtId="0" fontId="46" fillId="38" borderId="10" xfId="0" applyFont="1" applyFill="1" applyBorder="1" applyAlignment="1">
      <alignment horizontal="center" vertical="center" wrapText="1"/>
    </xf>
    <xf numFmtId="0" fontId="26" fillId="0" borderId="10" xfId="0" applyFont="1" applyBorder="1" applyAlignment="1">
      <alignment horizontal="left" indent="1"/>
    </xf>
    <xf numFmtId="0" fontId="26" fillId="37" borderId="10" xfId="0" applyFont="1" applyFill="1" applyBorder="1" applyAlignment="1">
      <alignment horizontal="left" indent="1"/>
    </xf>
    <xf numFmtId="166" fontId="26" fillId="37" borderId="10" xfId="0" applyNumberFormat="1" applyFont="1" applyFill="1" applyBorder="1" applyAlignment="1">
      <alignment horizontal="center"/>
    </xf>
    <xf numFmtId="166" fontId="26" fillId="37" borderId="15" xfId="0" applyNumberFormat="1" applyFont="1" applyFill="1" applyBorder="1" applyAlignment="1">
      <alignment horizontal="center"/>
    </xf>
    <xf numFmtId="166" fontId="26" fillId="37" borderId="14" xfId="0" applyNumberFormat="1" applyFont="1" applyFill="1" applyBorder="1" applyAlignment="1">
      <alignment horizontal="center"/>
    </xf>
    <xf numFmtId="0" fontId="24" fillId="0" borderId="0" xfId="0" applyFont="1" applyAlignment="1">
      <alignment vertical="top" wrapText="1"/>
    </xf>
    <xf numFmtId="0" fontId="24" fillId="0" borderId="0" xfId="0" applyFont="1" applyAlignment="1">
      <alignment vertical="top"/>
    </xf>
    <xf numFmtId="0" fontId="27" fillId="39" borderId="0" xfId="0" applyFont="1" applyFill="1" applyAlignment="1">
      <alignment vertical="center"/>
    </xf>
    <xf numFmtId="0" fontId="28" fillId="39" borderId="10" xfId="0" applyFont="1" applyFill="1" applyBorder="1" applyAlignment="1">
      <alignment vertical="center"/>
    </xf>
    <xf numFmtId="0" fontId="28" fillId="39" borderId="13" xfId="0" applyFont="1" applyFill="1" applyBorder="1" applyAlignment="1">
      <alignment vertical="center"/>
    </xf>
    <xf numFmtId="169" fontId="26" fillId="0" borderId="10" xfId="0" applyNumberFormat="1" applyFont="1" applyBorder="1" applyAlignment="1">
      <alignment horizontal="right" vertical="center"/>
    </xf>
    <xf numFmtId="0" fontId="26" fillId="0" borderId="10" xfId="0" applyFont="1" applyBorder="1" applyAlignment="1">
      <alignment horizontal="center"/>
    </xf>
    <xf numFmtId="4" fontId="25" fillId="0" borderId="10" xfId="0" applyNumberFormat="1" applyFont="1" applyBorder="1" applyAlignment="1">
      <alignment horizontal="center"/>
    </xf>
    <xf numFmtId="169" fontId="50" fillId="0" borderId="10" xfId="0" applyNumberFormat="1" applyFont="1" applyBorder="1" applyAlignment="1">
      <alignment horizontal="right" vertical="center"/>
    </xf>
    <xf numFmtId="0" fontId="49" fillId="0" borderId="10" xfId="0" applyFont="1" applyBorder="1" applyAlignment="1">
      <alignment horizontal="center"/>
    </xf>
    <xf numFmtId="0" fontId="24" fillId="0" borderId="10" xfId="0" applyFont="1" applyBorder="1" applyAlignment="1">
      <alignment horizontal="left"/>
    </xf>
    <xf numFmtId="0" fontId="31" fillId="33" borderId="13" xfId="0" applyFont="1" applyFill="1" applyBorder="1" applyAlignment="1">
      <alignment horizontal="center" vertical="center" wrapText="1"/>
    </xf>
    <xf numFmtId="0" fontId="3" fillId="0" borderId="16" xfId="0" applyFont="1" applyBorder="1" applyAlignment="1">
      <alignment horizontal="center"/>
    </xf>
    <xf numFmtId="0" fontId="3" fillId="0" borderId="17" xfId="0" applyFont="1" applyBorder="1" applyAlignment="1">
      <alignment horizontal="left" indent="1"/>
    </xf>
    <xf numFmtId="0" fontId="24" fillId="0" borderId="16" xfId="0" applyFont="1" applyBorder="1"/>
    <xf numFmtId="0" fontId="28" fillId="34" borderId="10" xfId="0" applyFont="1" applyFill="1" applyBorder="1" applyAlignment="1">
      <alignment horizontal="left" vertical="center"/>
    </xf>
    <xf numFmtId="0" fontId="28" fillId="34" borderId="12" xfId="0" applyFont="1" applyFill="1" applyBorder="1" applyAlignment="1">
      <alignment vertical="center"/>
    </xf>
    <xf numFmtId="0" fontId="28" fillId="34" borderId="13" xfId="0" applyFont="1" applyFill="1" applyBorder="1" applyAlignment="1">
      <alignment vertical="center"/>
    </xf>
    <xf numFmtId="0" fontId="28" fillId="34" borderId="0" xfId="0" applyFont="1" applyFill="1" applyAlignment="1">
      <alignment vertical="center"/>
    </xf>
    <xf numFmtId="0" fontId="5" fillId="0" borderId="10" xfId="0" applyFont="1" applyBorder="1"/>
    <xf numFmtId="169" fontId="25" fillId="0" borderId="10" xfId="0" applyNumberFormat="1" applyFont="1" applyBorder="1" applyAlignment="1">
      <alignment horizontal="center"/>
    </xf>
    <xf numFmtId="0" fontId="51" fillId="33" borderId="10" xfId="0" applyFont="1" applyFill="1" applyBorder="1" applyAlignment="1">
      <alignment horizontal="center" vertical="center" wrapText="1"/>
    </xf>
    <xf numFmtId="0" fontId="24" fillId="0" borderId="10" xfId="0" applyFont="1" applyBorder="1" applyAlignment="1">
      <alignment vertical="top" wrapText="1"/>
    </xf>
    <xf numFmtId="0" fontId="24" fillId="0" borderId="13" xfId="0" applyFont="1" applyBorder="1"/>
    <xf numFmtId="0" fontId="24" fillId="0" borderId="11" xfId="0" applyFont="1" applyBorder="1"/>
    <xf numFmtId="0" fontId="24" fillId="0" borderId="13" xfId="0" applyFont="1" applyBorder="1" applyAlignment="1">
      <alignment horizontal="left"/>
    </xf>
    <xf numFmtId="0" fontId="27" fillId="35" borderId="0" xfId="0" applyFont="1" applyFill="1" applyAlignment="1">
      <alignment vertical="center"/>
    </xf>
    <xf numFmtId="0" fontId="46" fillId="33" borderId="14" xfId="0" applyFont="1" applyFill="1" applyBorder="1" applyAlignment="1">
      <alignment horizontal="center" vertical="center" wrapText="1"/>
    </xf>
    <xf numFmtId="0" fontId="46" fillId="38" borderId="14" xfId="0" applyFont="1" applyFill="1" applyBorder="1" applyAlignment="1">
      <alignment horizontal="center" vertical="center" wrapText="1"/>
    </xf>
    <xf numFmtId="0" fontId="24" fillId="0" borderId="10" xfId="0" applyFont="1" applyBorder="1" applyAlignment="1">
      <alignment horizontal="left" vertical="top" wrapText="1"/>
    </xf>
    <xf numFmtId="0" fontId="24" fillId="0" borderId="12" xfId="0" applyFont="1" applyBorder="1"/>
    <xf numFmtId="0" fontId="33" fillId="0" borderId="0" xfId="0" applyFont="1" applyAlignment="1">
      <alignment vertical="center" wrapText="1"/>
    </xf>
    <xf numFmtId="0" fontId="28" fillId="0" borderId="11" xfId="0" applyFont="1" applyBorder="1" applyAlignment="1">
      <alignment horizontal="left" vertical="center"/>
    </xf>
    <xf numFmtId="0" fontId="28" fillId="0" borderId="12" xfId="0" applyFont="1" applyBorder="1" applyAlignment="1">
      <alignment horizontal="left" vertical="center"/>
    </xf>
    <xf numFmtId="0" fontId="2" fillId="0" borderId="10" xfId="0" applyFont="1" applyBorder="1" applyAlignment="1">
      <alignment horizontal="center" vertical="center" wrapText="1"/>
    </xf>
    <xf numFmtId="166" fontId="32" fillId="0" borderId="10" xfId="0" applyNumberFormat="1" applyFont="1" applyBorder="1" applyAlignment="1">
      <alignment horizontal="center"/>
    </xf>
    <xf numFmtId="0" fontId="25" fillId="0" borderId="12" xfId="0" applyFont="1" applyBorder="1" applyAlignment="1">
      <alignment horizontal="left" indent="1"/>
    </xf>
    <xf numFmtId="0" fontId="32" fillId="0" borderId="10" xfId="0" applyFont="1" applyBorder="1" applyAlignment="1">
      <alignment horizontal="center"/>
    </xf>
    <xf numFmtId="0" fontId="25" fillId="0" borderId="11" xfId="0" applyFont="1" applyBorder="1" applyAlignment="1">
      <alignment horizontal="center"/>
    </xf>
    <xf numFmtId="0" fontId="25" fillId="0" borderId="12" xfId="0" applyFont="1" applyBorder="1" applyAlignment="1">
      <alignment horizontal="center"/>
    </xf>
    <xf numFmtId="0" fontId="29" fillId="0" borderId="10" xfId="0" applyFont="1" applyBorder="1" applyAlignment="1">
      <alignment horizontal="center"/>
    </xf>
    <xf numFmtId="2" fontId="36" fillId="0" borderId="10" xfId="0" applyNumberFormat="1" applyFont="1" applyBorder="1" applyAlignment="1">
      <alignment horizontal="center"/>
    </xf>
    <xf numFmtId="2" fontId="32" fillId="0" borderId="10" xfId="0" applyNumberFormat="1" applyFont="1" applyBorder="1" applyAlignment="1">
      <alignment horizontal="center"/>
    </xf>
    <xf numFmtId="0" fontId="52" fillId="0" borderId="10" xfId="0" applyFont="1" applyBorder="1" applyAlignment="1">
      <alignment horizontal="center"/>
    </xf>
    <xf numFmtId="0" fontId="49" fillId="0" borderId="10" xfId="0" applyFont="1" applyBorder="1"/>
    <xf numFmtId="0" fontId="25" fillId="0" borderId="0" xfId="0" applyFont="1" applyAlignment="1">
      <alignment vertical="top" wrapText="1"/>
    </xf>
    <xf numFmtId="3" fontId="25" fillId="0" borderId="10" xfId="0" applyNumberFormat="1" applyFont="1" applyBorder="1" applyAlignment="1">
      <alignment horizontal="center"/>
    </xf>
    <xf numFmtId="0" fontId="26" fillId="0" borderId="11" xfId="0" applyFont="1" applyBorder="1" applyAlignment="1">
      <alignment horizontal="left" indent="1"/>
    </xf>
    <xf numFmtId="3" fontId="25" fillId="0" borderId="13" xfId="0" applyNumberFormat="1" applyFont="1" applyBorder="1" applyAlignment="1">
      <alignment horizontal="center"/>
    </xf>
    <xf numFmtId="0" fontId="25" fillId="0" borderId="13" xfId="0" applyFont="1" applyBorder="1" applyAlignment="1">
      <alignment horizontal="left" indent="1"/>
    </xf>
    <xf numFmtId="0" fontId="25" fillId="0" borderId="10" xfId="0" applyFont="1" applyBorder="1" applyAlignment="1">
      <alignment horizontal="left"/>
    </xf>
    <xf numFmtId="0" fontId="25" fillId="0" borderId="0" xfId="0" applyFont="1" applyAlignment="1">
      <alignment vertical="top"/>
    </xf>
    <xf numFmtId="0" fontId="35" fillId="0" borderId="10" xfId="0" applyFont="1" applyBorder="1" applyAlignment="1">
      <alignment horizontal="left" vertical="center" wrapText="1" readingOrder="1"/>
    </xf>
    <xf numFmtId="0" fontId="30" fillId="0" borderId="10" xfId="0" applyFont="1" applyBorder="1" applyAlignment="1">
      <alignment horizontal="left"/>
    </xf>
    <xf numFmtId="0" fontId="35" fillId="0" borderId="10" xfId="0" applyFont="1" applyBorder="1" applyAlignment="1">
      <alignment horizontal="center" vertical="center" wrapText="1" readingOrder="1"/>
    </xf>
    <xf numFmtId="0" fontId="30" fillId="0" borderId="10" xfId="0" applyFont="1" applyBorder="1" applyAlignment="1">
      <alignment horizontal="center"/>
    </xf>
    <xf numFmtId="0" fontId="49" fillId="0" borderId="10" xfId="0" applyFont="1" applyBorder="1" applyAlignment="1">
      <alignment horizontal="left"/>
    </xf>
    <xf numFmtId="0" fontId="53" fillId="0" borderId="22" xfId="0" applyFont="1" applyBorder="1" applyAlignment="1">
      <alignment horizontal="left" vertical="top"/>
    </xf>
    <xf numFmtId="0" fontId="30" fillId="0" borderId="22" xfId="0" applyFont="1" applyBorder="1"/>
    <xf numFmtId="0" fontId="2" fillId="0" borderId="15" xfId="0" applyFont="1" applyBorder="1" applyAlignment="1">
      <alignment vertical="center"/>
    </xf>
    <xf numFmtId="0" fontId="2" fillId="0" borderId="10" xfId="0" applyFont="1" applyBorder="1" applyAlignment="1">
      <alignment vertical="center"/>
    </xf>
    <xf numFmtId="0" fontId="2" fillId="0" borderId="12" xfId="0" applyFont="1" applyBorder="1" applyAlignment="1">
      <alignment vertical="center" wrapText="1"/>
    </xf>
    <xf numFmtId="167" fontId="25" fillId="0" borderId="0" xfId="0" applyNumberFormat="1" applyFont="1" applyAlignment="1">
      <alignment horizontal="center"/>
    </xf>
    <xf numFmtId="165" fontId="29" fillId="37" borderId="0" xfId="0" applyNumberFormat="1" applyFont="1" applyFill="1" applyAlignment="1">
      <alignment horizontal="center"/>
    </xf>
    <xf numFmtId="167" fontId="29" fillId="37" borderId="0" xfId="0" applyNumberFormat="1" applyFont="1" applyFill="1" applyAlignment="1">
      <alignment horizontal="center"/>
    </xf>
    <xf numFmtId="165" fontId="30" fillId="37" borderId="0" xfId="0" applyNumberFormat="1" applyFont="1" applyFill="1"/>
    <xf numFmtId="0" fontId="25" fillId="0" borderId="0" xfId="0" applyFont="1" applyAlignment="1">
      <alignment horizontal="left" vertical="top" indent="1"/>
    </xf>
    <xf numFmtId="165" fontId="25" fillId="0" borderId="0" xfId="0" applyNumberFormat="1" applyFont="1" applyAlignment="1">
      <alignment horizontal="center" vertical="top"/>
    </xf>
    <xf numFmtId="167" fontId="29" fillId="0" borderId="0" xfId="0" applyNumberFormat="1" applyFont="1" applyAlignment="1">
      <alignment horizontal="center" vertical="top"/>
    </xf>
    <xf numFmtId="165" fontId="30" fillId="0" borderId="0" xfId="0" applyNumberFormat="1" applyFont="1" applyAlignment="1">
      <alignment vertical="top"/>
    </xf>
    <xf numFmtId="0" fontId="26" fillId="0" borderId="0" xfId="0" applyFont="1" applyAlignment="1">
      <alignment horizontal="left" indent="1"/>
    </xf>
    <xf numFmtId="169" fontId="26" fillId="0" borderId="0" xfId="0" applyNumberFormat="1" applyFont="1" applyAlignment="1">
      <alignment horizontal="right" vertical="center"/>
    </xf>
    <xf numFmtId="0" fontId="48" fillId="35" borderId="0" xfId="0" applyFont="1" applyFill="1" applyAlignment="1">
      <alignment horizontal="center" vertical="center"/>
    </xf>
    <xf numFmtId="0" fontId="41" fillId="37" borderId="0" xfId="0" applyFont="1" applyFill="1" applyAlignment="1">
      <alignment horizontal="center" vertical="center" wrapText="1"/>
    </xf>
    <xf numFmtId="0" fontId="39" fillId="0" borderId="0" xfId="46" applyFont="1" applyAlignment="1">
      <alignment horizontal="left" indent="1"/>
    </xf>
    <xf numFmtId="0" fontId="24" fillId="0" borderId="0" xfId="0" applyFont="1"/>
    <xf numFmtId="0" fontId="24" fillId="0" borderId="0" xfId="0" applyFont="1" applyAlignment="1">
      <alignment vertical="top" wrapText="1"/>
    </xf>
    <xf numFmtId="0" fontId="22" fillId="0" borderId="0" xfId="0" applyFont="1"/>
    <xf numFmtId="0" fontId="42" fillId="37" borderId="15" xfId="0" applyFont="1" applyFill="1" applyBorder="1" applyAlignment="1">
      <alignment horizontal="left"/>
    </xf>
    <xf numFmtId="0" fontId="42" fillId="37" borderId="16" xfId="0" applyFont="1" applyFill="1" applyBorder="1" applyAlignment="1">
      <alignment horizontal="left"/>
    </xf>
    <xf numFmtId="0" fontId="2" fillId="0" borderId="17" xfId="0" applyFont="1" applyBorder="1" applyAlignment="1">
      <alignment horizontal="left" vertical="center" wrapText="1"/>
    </xf>
    <xf numFmtId="0" fontId="2" fillId="0" borderId="15" xfId="0" applyFont="1" applyBorder="1" applyAlignment="1">
      <alignment horizontal="left" vertical="center" wrapText="1"/>
    </xf>
    <xf numFmtId="0" fontId="28" fillId="34" borderId="10" xfId="0" applyFont="1" applyFill="1" applyBorder="1" applyAlignment="1">
      <alignment horizontal="right" vertical="center"/>
    </xf>
    <xf numFmtId="0" fontId="27" fillId="35" borderId="10" xfId="0" applyFont="1" applyFill="1" applyBorder="1" applyAlignment="1">
      <alignment horizontal="center" vertical="center"/>
    </xf>
    <xf numFmtId="0" fontId="29" fillId="0" borderId="10" xfId="0" applyFont="1" applyBorder="1" applyAlignment="1">
      <alignment horizontal="left" vertical="center" wrapText="1"/>
    </xf>
    <xf numFmtId="0" fontId="2" fillId="0" borderId="14" xfId="0" applyFont="1" applyBorder="1" applyAlignment="1">
      <alignment horizontal="left" vertical="center" wrapText="1"/>
    </xf>
    <xf numFmtId="0" fontId="42" fillId="37" borderId="10" xfId="0" applyFont="1" applyFill="1" applyBorder="1" applyAlignment="1">
      <alignment horizontal="center" vertical="center"/>
    </xf>
    <xf numFmtId="0" fontId="42" fillId="37" borderId="14" xfId="0" applyFont="1" applyFill="1" applyBorder="1" applyAlignment="1">
      <alignment horizontal="center" vertical="center"/>
    </xf>
    <xf numFmtId="0" fontId="28" fillId="34" borderId="15" xfId="0" applyFont="1" applyFill="1" applyBorder="1" applyAlignment="1">
      <alignment horizontal="left" vertical="center"/>
    </xf>
    <xf numFmtId="0" fontId="28" fillId="34" borderId="10" xfId="0" applyFont="1" applyFill="1" applyBorder="1" applyAlignment="1">
      <alignment horizontal="left" vertical="center"/>
    </xf>
    <xf numFmtId="0" fontId="4" fillId="33" borderId="10" xfId="0" applyFont="1" applyFill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justify" vertical="top" wrapText="1"/>
    </xf>
    <xf numFmtId="0" fontId="2" fillId="0" borderId="0" xfId="0" applyFont="1" applyAlignment="1">
      <alignment horizontal="justify" vertical="top"/>
    </xf>
    <xf numFmtId="0" fontId="28" fillId="34" borderId="10" xfId="0" applyFont="1" applyFill="1" applyBorder="1" applyAlignment="1">
      <alignment horizontal="center" vertical="center"/>
    </xf>
    <xf numFmtId="0" fontId="2" fillId="0" borderId="0" xfId="0" applyFont="1" applyAlignment="1">
      <alignment horizontal="justify" vertical="center" wrapText="1"/>
    </xf>
    <xf numFmtId="0" fontId="2" fillId="0" borderId="0" xfId="0" applyFont="1" applyAlignment="1">
      <alignment horizontal="justify" vertical="center"/>
    </xf>
    <xf numFmtId="0" fontId="27" fillId="35" borderId="0" xfId="0" applyFont="1" applyFill="1" applyAlignment="1">
      <alignment horizontal="center" vertical="center"/>
    </xf>
    <xf numFmtId="0" fontId="2" fillId="0" borderId="15" xfId="0" applyFont="1" applyBorder="1" applyAlignment="1">
      <alignment horizontal="justify" vertical="center" wrapText="1"/>
    </xf>
    <xf numFmtId="0" fontId="2" fillId="0" borderId="15" xfId="0" applyFont="1" applyBorder="1" applyAlignment="1">
      <alignment horizontal="justify" vertical="center"/>
    </xf>
    <xf numFmtId="0" fontId="2" fillId="0" borderId="10" xfId="0" applyFont="1" applyBorder="1" applyAlignment="1">
      <alignment horizontal="justify" vertical="center"/>
    </xf>
    <xf numFmtId="0" fontId="2" fillId="0" borderId="12" xfId="0" applyFont="1" applyBorder="1" applyAlignment="1">
      <alignment horizontal="left" vertical="center" wrapText="1"/>
    </xf>
    <xf numFmtId="0" fontId="2" fillId="0" borderId="13" xfId="0" applyFont="1" applyBorder="1" applyAlignment="1">
      <alignment horizontal="left" vertical="center" wrapText="1"/>
    </xf>
    <xf numFmtId="0" fontId="33" fillId="0" borderId="0" xfId="0" applyFont="1" applyAlignment="1">
      <alignment horizontal="left" vertical="center" wrapText="1"/>
    </xf>
    <xf numFmtId="0" fontId="33" fillId="0" borderId="0" xfId="0" applyFont="1" applyAlignment="1">
      <alignment horizontal="left" vertical="center"/>
    </xf>
    <xf numFmtId="0" fontId="28" fillId="34" borderId="0" xfId="0" applyFont="1" applyFill="1" applyAlignment="1">
      <alignment horizontal="left" vertical="center"/>
    </xf>
    <xf numFmtId="0" fontId="28" fillId="34" borderId="11" xfId="0" applyFont="1" applyFill="1" applyBorder="1" applyAlignment="1">
      <alignment horizontal="right" vertical="center"/>
    </xf>
    <xf numFmtId="0" fontId="28" fillId="34" borderId="12" xfId="0" applyFont="1" applyFill="1" applyBorder="1" applyAlignment="1">
      <alignment horizontal="right" vertical="center"/>
    </xf>
    <xf numFmtId="0" fontId="24" fillId="0" borderId="0" xfId="0" applyFont="1" applyAlignment="1">
      <alignment horizontal="left" vertical="top" wrapText="1"/>
    </xf>
    <xf numFmtId="0" fontId="24" fillId="0" borderId="14" xfId="0" applyFont="1" applyBorder="1" applyAlignment="1">
      <alignment horizontal="left" vertical="top" wrapText="1"/>
    </xf>
    <xf numFmtId="0" fontId="24" fillId="0" borderId="10" xfId="0" applyFont="1" applyBorder="1" applyAlignment="1">
      <alignment horizontal="left" vertical="top" wrapText="1"/>
    </xf>
    <xf numFmtId="0" fontId="0" fillId="0" borderId="14" xfId="0" applyBorder="1" applyAlignment="1">
      <alignment horizontal="left" vertical="top" wrapText="1"/>
    </xf>
    <xf numFmtId="0" fontId="25" fillId="0" borderId="11" xfId="0" applyFont="1" applyBorder="1" applyAlignment="1">
      <alignment horizontal="left"/>
    </xf>
    <xf numFmtId="0" fontId="25" fillId="0" borderId="13" xfId="0" applyFont="1" applyBorder="1" applyAlignment="1">
      <alignment horizontal="left"/>
    </xf>
    <xf numFmtId="0" fontId="24" fillId="0" borderId="10" xfId="0" applyFont="1" applyBorder="1" applyAlignment="1">
      <alignment horizontal="center"/>
    </xf>
    <xf numFmtId="0" fontId="28" fillId="34" borderId="13" xfId="0" applyFont="1" applyFill="1" applyBorder="1" applyAlignment="1">
      <alignment horizontal="right" vertical="center"/>
    </xf>
    <xf numFmtId="0" fontId="28" fillId="34" borderId="11" xfId="0" applyFont="1" applyFill="1" applyBorder="1" applyAlignment="1">
      <alignment horizontal="left" vertical="center"/>
    </xf>
    <xf numFmtId="0" fontId="28" fillId="34" borderId="13" xfId="0" applyFont="1" applyFill="1" applyBorder="1" applyAlignment="1">
      <alignment horizontal="left" vertical="center"/>
    </xf>
    <xf numFmtId="0" fontId="28" fillId="34" borderId="11" xfId="0" applyFont="1" applyFill="1" applyBorder="1" applyAlignment="1">
      <alignment horizontal="center" vertical="center"/>
    </xf>
    <xf numFmtId="0" fontId="28" fillId="34" borderId="12" xfId="0" applyFont="1" applyFill="1" applyBorder="1" applyAlignment="1">
      <alignment horizontal="center" vertical="center"/>
    </xf>
    <xf numFmtId="0" fontId="28" fillId="34" borderId="13" xfId="0" applyFont="1" applyFill="1" applyBorder="1" applyAlignment="1">
      <alignment horizontal="center" vertical="center"/>
    </xf>
    <xf numFmtId="0" fontId="2" fillId="0" borderId="10" xfId="0" applyFont="1" applyBorder="1" applyAlignment="1">
      <alignment horizontal="left" vertical="top" wrapText="1"/>
    </xf>
    <xf numFmtId="0" fontId="33" fillId="0" borderId="11" xfId="0" applyFont="1" applyBorder="1" applyAlignment="1">
      <alignment horizontal="left" vertical="top" wrapText="1"/>
    </xf>
    <xf numFmtId="0" fontId="33" fillId="0" borderId="12" xfId="0" applyFont="1" applyBorder="1" applyAlignment="1">
      <alignment horizontal="left" vertical="top" wrapText="1"/>
    </xf>
    <xf numFmtId="0" fontId="33" fillId="0" borderId="13" xfId="0" applyFont="1" applyBorder="1" applyAlignment="1">
      <alignment horizontal="left" vertical="top" wrapText="1"/>
    </xf>
    <xf numFmtId="0" fontId="25" fillId="0" borderId="11" xfId="0" applyFont="1" applyBorder="1" applyAlignment="1">
      <alignment horizontal="left" vertical="top" wrapText="1"/>
    </xf>
    <xf numFmtId="0" fontId="25" fillId="0" borderId="12" xfId="0" applyFont="1" applyBorder="1" applyAlignment="1">
      <alignment horizontal="left" vertical="top" wrapText="1"/>
    </xf>
    <xf numFmtId="0" fontId="25" fillId="0" borderId="13" xfId="0" applyFont="1" applyBorder="1" applyAlignment="1">
      <alignment horizontal="left" vertical="top" wrapText="1"/>
    </xf>
    <xf numFmtId="0" fontId="25" fillId="0" borderId="10" xfId="0" applyFont="1" applyBorder="1" applyAlignment="1">
      <alignment horizontal="left"/>
    </xf>
    <xf numFmtId="0" fontId="28" fillId="34" borderId="12" xfId="0" applyFont="1" applyFill="1" applyBorder="1" applyAlignment="1">
      <alignment horizontal="left" vertical="center"/>
    </xf>
    <xf numFmtId="0" fontId="27" fillId="35" borderId="11" xfId="0" applyFont="1" applyFill="1" applyBorder="1" applyAlignment="1">
      <alignment horizontal="center" vertical="center"/>
    </xf>
    <xf numFmtId="0" fontId="27" fillId="35" borderId="12" xfId="0" applyFont="1" applyFill="1" applyBorder="1" applyAlignment="1">
      <alignment horizontal="center" vertical="center"/>
    </xf>
    <xf numFmtId="0" fontId="27" fillId="35" borderId="13" xfId="0" applyFont="1" applyFill="1" applyBorder="1" applyAlignment="1">
      <alignment horizontal="center" vertical="center"/>
    </xf>
    <xf numFmtId="0" fontId="25" fillId="0" borderId="16" xfId="0" applyFont="1" applyBorder="1" applyAlignment="1">
      <alignment horizontal="left" wrapText="1"/>
    </xf>
    <xf numFmtId="0" fontId="25" fillId="0" borderId="17" xfId="0" applyFont="1" applyBorder="1" applyAlignment="1">
      <alignment horizontal="left"/>
    </xf>
    <xf numFmtId="0" fontId="0" fillId="0" borderId="18" xfId="0" applyBorder="1" applyAlignment="1">
      <alignment horizontal="left"/>
    </xf>
    <xf numFmtId="0" fontId="0" fillId="0" borderId="19" xfId="0" applyBorder="1" applyAlignment="1">
      <alignment horizontal="left"/>
    </xf>
    <xf numFmtId="0" fontId="0" fillId="0" borderId="20" xfId="0" applyBorder="1" applyAlignment="1">
      <alignment horizontal="left"/>
    </xf>
    <xf numFmtId="0" fontId="0" fillId="0" borderId="21" xfId="0" applyBorder="1" applyAlignment="1">
      <alignment horizontal="left"/>
    </xf>
    <xf numFmtId="0" fontId="25" fillId="0" borderId="0" xfId="0" applyFont="1" applyAlignment="1">
      <alignment horizontal="left"/>
    </xf>
    <xf numFmtId="0" fontId="28" fillId="34" borderId="0" xfId="0" applyFont="1" applyFill="1" applyAlignment="1">
      <alignment horizontal="right" vertical="center"/>
    </xf>
  </cellXfs>
  <cellStyles count="48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Currency" xfId="47" builtinId="4"/>
    <cellStyle name="Currency 2" xfId="28" xr:uid="{00000000-0005-0000-0000-00001C000000}"/>
    <cellStyle name="Explanatory Text" xfId="29" builtinId="53" customBuiltin="1"/>
    <cellStyle name="Good" xfId="30" builtinId="26" customBuiltin="1"/>
    <cellStyle name="Heading 1" xfId="31" builtinId="16" customBuiltin="1"/>
    <cellStyle name="Heading 2" xfId="32" builtinId="17" customBuiltin="1"/>
    <cellStyle name="Heading 3" xfId="33" builtinId="18" customBuiltin="1"/>
    <cellStyle name="Heading 4" xfId="34" builtinId="19" customBuiltin="1"/>
    <cellStyle name="Hyperlink" xfId="46" builtinId="8"/>
    <cellStyle name="Input" xfId="35" builtinId="20" customBuiltin="1"/>
    <cellStyle name="Linked Cell" xfId="36" builtinId="24" customBuiltin="1"/>
    <cellStyle name="Neutral" xfId="37" builtinId="28" customBuiltin="1"/>
    <cellStyle name="Normal" xfId="0" builtinId="0"/>
    <cellStyle name="Normal 2" xfId="38" xr:uid="{00000000-0005-0000-0000-000028000000}"/>
    <cellStyle name="Normal 3" xfId="39" xr:uid="{00000000-0005-0000-0000-000029000000}"/>
    <cellStyle name="Note" xfId="40" builtinId="10" customBuiltin="1"/>
    <cellStyle name="Note 2" xfId="41" xr:uid="{00000000-0005-0000-0000-00002B000000}"/>
    <cellStyle name="Output" xfId="42" builtinId="21" customBuiltin="1"/>
    <cellStyle name="Title" xfId="43" builtinId="15" customBuiltin="1"/>
    <cellStyle name="Total" xfId="44" builtinId="25" customBuiltin="1"/>
    <cellStyle name="Warning Text" xfId="45" builtinId="11" customBuiltin="1"/>
  </cellStyles>
  <dxfs count="0"/>
  <tableStyles count="0" defaultTableStyle="TableStyleMedium9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jpeg"/><Relationship Id="rId1" Type="http://schemas.openxmlformats.org/officeDocument/2006/relationships/image" Target="../media/image7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jpeg"/><Relationship Id="rId2" Type="http://schemas.openxmlformats.org/officeDocument/2006/relationships/image" Target="../media/image10.jpeg"/><Relationship Id="rId1" Type="http://schemas.openxmlformats.org/officeDocument/2006/relationships/image" Target="../media/image9.png"/><Relationship Id="rId4" Type="http://schemas.openxmlformats.org/officeDocument/2006/relationships/image" Target="../media/image12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20.png"/><Relationship Id="rId3" Type="http://schemas.openxmlformats.org/officeDocument/2006/relationships/image" Target="../media/image15.emf"/><Relationship Id="rId7" Type="http://schemas.openxmlformats.org/officeDocument/2006/relationships/image" Target="../media/image19.png"/><Relationship Id="rId2" Type="http://schemas.openxmlformats.org/officeDocument/2006/relationships/image" Target="../media/image14.emf"/><Relationship Id="rId1" Type="http://schemas.openxmlformats.org/officeDocument/2006/relationships/image" Target="../media/image13.emf"/><Relationship Id="rId6" Type="http://schemas.openxmlformats.org/officeDocument/2006/relationships/image" Target="../media/image18.emf"/><Relationship Id="rId5" Type="http://schemas.openxmlformats.org/officeDocument/2006/relationships/image" Target="../media/image17.emf"/><Relationship Id="rId4" Type="http://schemas.openxmlformats.org/officeDocument/2006/relationships/image" Target="../media/image16.emf"/><Relationship Id="rId9" Type="http://schemas.openxmlformats.org/officeDocument/2006/relationships/image" Target="../media/image21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4.png"/><Relationship Id="rId2" Type="http://schemas.openxmlformats.org/officeDocument/2006/relationships/image" Target="../media/image23.png"/><Relationship Id="rId1" Type="http://schemas.openxmlformats.org/officeDocument/2006/relationships/image" Target="../media/image22.png"/><Relationship Id="rId4" Type="http://schemas.openxmlformats.org/officeDocument/2006/relationships/image" Target="../media/image25.gif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8.jpeg"/><Relationship Id="rId2" Type="http://schemas.openxmlformats.org/officeDocument/2006/relationships/image" Target="../media/image27.png"/><Relationship Id="rId1" Type="http://schemas.openxmlformats.org/officeDocument/2006/relationships/image" Target="../media/image26.png"/><Relationship Id="rId4" Type="http://schemas.openxmlformats.org/officeDocument/2006/relationships/image" Target="../media/image2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200025</xdr:colOff>
      <xdr:row>3</xdr:row>
      <xdr:rowOff>190500</xdr:rowOff>
    </xdr:from>
    <xdr:to>
      <xdr:col>4</xdr:col>
      <xdr:colOff>1009650</xdr:colOff>
      <xdr:row>5</xdr:row>
      <xdr:rowOff>419100</xdr:rowOff>
    </xdr:to>
    <xdr:pic>
      <xdr:nvPicPr>
        <xdr:cNvPr id="3" name="Slika 2">
          <a:extLst>
            <a:ext uri="{FF2B5EF4-FFF2-40B4-BE49-F238E27FC236}">
              <a16:creationId xmlns:a16="http://schemas.microsoft.com/office/drawing/2014/main" id="{7B7B548C-E0AF-4984-8D50-C290E0BA6D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2950" y="933450"/>
          <a:ext cx="4267200" cy="1619250"/>
        </a:xfrm>
        <a:prstGeom prst="rect">
          <a:avLst/>
        </a:prstGeom>
      </xdr:spPr>
    </xdr:pic>
    <xdr:clientData/>
  </xdr:twoCellAnchor>
  <xdr:twoCellAnchor editAs="oneCell">
    <xdr:from>
      <xdr:col>2</xdr:col>
      <xdr:colOff>1276349</xdr:colOff>
      <xdr:row>14</xdr:row>
      <xdr:rowOff>171450</xdr:rowOff>
    </xdr:from>
    <xdr:to>
      <xdr:col>3</xdr:col>
      <xdr:colOff>742950</xdr:colOff>
      <xdr:row>19</xdr:row>
      <xdr:rowOff>186490</xdr:rowOff>
    </xdr:to>
    <xdr:pic>
      <xdr:nvPicPr>
        <xdr:cNvPr id="5" name="Slika 4">
          <a:extLst>
            <a:ext uri="{FF2B5EF4-FFF2-40B4-BE49-F238E27FC236}">
              <a16:creationId xmlns:a16="http://schemas.microsoft.com/office/drawing/2014/main" id="{1D6DC3CD-E498-4E37-86A8-4A17E6D579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19274" y="4972050"/>
          <a:ext cx="2095501" cy="115804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114301</xdr:colOff>
      <xdr:row>2</xdr:row>
      <xdr:rowOff>161924</xdr:rowOff>
    </xdr:from>
    <xdr:to>
      <xdr:col>1</xdr:col>
      <xdr:colOff>977081</xdr:colOff>
      <xdr:row>2</xdr:row>
      <xdr:rowOff>1657349</xdr:rowOff>
    </xdr:to>
    <xdr:pic>
      <xdr:nvPicPr>
        <xdr:cNvPr id="8" name="Picture 6" descr="dcm pro1">
          <a:extLst>
            <a:ext uri="{FF2B5EF4-FFF2-40B4-BE49-F238E27FC236}">
              <a16:creationId xmlns:a16="http://schemas.microsoft.com/office/drawing/2014/main" id="{38BEB3AD-186D-433E-82D7-6D309017BC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1" y="657224"/>
          <a:ext cx="1758130" cy="1495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104776</xdr:colOff>
      <xdr:row>4</xdr:row>
      <xdr:rowOff>190502</xdr:rowOff>
    </xdr:from>
    <xdr:to>
      <xdr:col>1</xdr:col>
      <xdr:colOff>419100</xdr:colOff>
      <xdr:row>4</xdr:row>
      <xdr:rowOff>1288475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00000000-0008-0000-02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6" y="1009652"/>
          <a:ext cx="1209674" cy="10979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38102</xdr:colOff>
      <xdr:row>55</xdr:row>
      <xdr:rowOff>161925</xdr:rowOff>
    </xdr:from>
    <xdr:to>
      <xdr:col>1</xdr:col>
      <xdr:colOff>480052</xdr:colOff>
      <xdr:row>55</xdr:row>
      <xdr:rowOff>1181100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2" y="9477375"/>
          <a:ext cx="1337300" cy="1019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123825</xdr:colOff>
      <xdr:row>91</xdr:row>
      <xdr:rowOff>85725</xdr:rowOff>
    </xdr:from>
    <xdr:ext cx="1306493" cy="1228725"/>
    <xdr:pic>
      <xdr:nvPicPr>
        <xdr:cNvPr id="8" name="Picture 5">
          <a:extLst>
            <a:ext uri="{FF2B5EF4-FFF2-40B4-BE49-F238E27FC236}">
              <a16:creationId xmlns:a16="http://schemas.microsoft.com/office/drawing/2014/main" id="{B499F454-CCC5-4597-B276-D230A50744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23825" y="24660225"/>
          <a:ext cx="1306493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13</xdr:row>
      <xdr:rowOff>276225</xdr:rowOff>
    </xdr:from>
    <xdr:to>
      <xdr:col>1</xdr:col>
      <xdr:colOff>893120</xdr:colOff>
      <xdr:row>13</xdr:row>
      <xdr:rowOff>1428750</xdr:rowOff>
    </xdr:to>
    <xdr:pic>
      <xdr:nvPicPr>
        <xdr:cNvPr id="4" name="Picture 26" descr="Cabos de acumulação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625" y="4191000"/>
          <a:ext cx="1759895" cy="1152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171450</xdr:colOff>
      <xdr:row>3</xdr:row>
      <xdr:rowOff>295277</xdr:rowOff>
    </xdr:from>
    <xdr:to>
      <xdr:col>1</xdr:col>
      <xdr:colOff>727213</xdr:colOff>
      <xdr:row>3</xdr:row>
      <xdr:rowOff>1295401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952502"/>
          <a:ext cx="1470163" cy="10001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95249</xdr:colOff>
      <xdr:row>27</xdr:row>
      <xdr:rowOff>152400</xdr:rowOff>
    </xdr:from>
    <xdr:to>
      <xdr:col>1</xdr:col>
      <xdr:colOff>842943</xdr:colOff>
      <xdr:row>27</xdr:row>
      <xdr:rowOff>1400175</xdr:rowOff>
    </xdr:to>
    <xdr:pic>
      <xdr:nvPicPr>
        <xdr:cNvPr id="2" name="Picture 1024" descr="http://www.warmup.co.uk/media/images/content/uk_warmup-tempo.gif">
          <a:extLst>
            <a:ext uri="{FF2B5EF4-FFF2-40B4-BE49-F238E27FC236}">
              <a16:creationId xmlns:a16="http://schemas.microsoft.com/office/drawing/2014/main" id="{8D5724B4-042E-4467-A998-BCF6003BC4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5249" y="14049375"/>
          <a:ext cx="1633519" cy="1247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228599</xdr:colOff>
      <xdr:row>34</xdr:row>
      <xdr:rowOff>66676</xdr:rowOff>
    </xdr:from>
    <xdr:to>
      <xdr:col>1</xdr:col>
      <xdr:colOff>666749</xdr:colOff>
      <xdr:row>34</xdr:row>
      <xdr:rowOff>1408776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22C14E91-EB61-46CC-AFD7-6E8228DB2B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599" y="18459451"/>
          <a:ext cx="1323975" cy="1342100"/>
        </a:xfrm>
        <a:prstGeom prst="rect">
          <a:avLst/>
        </a:prstGeom>
      </xdr:spPr>
    </xdr:pic>
    <xdr:clientData/>
  </xdr:twoCellAnchor>
  <xdr:twoCellAnchor editAs="oneCell">
    <xdr:from>
      <xdr:col>0</xdr:col>
      <xdr:colOff>92075</xdr:colOff>
      <xdr:row>4</xdr:row>
      <xdr:rowOff>219075</xdr:rowOff>
    </xdr:from>
    <xdr:to>
      <xdr:col>1</xdr:col>
      <xdr:colOff>866775</xdr:colOff>
      <xdr:row>4</xdr:row>
      <xdr:rowOff>1981920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824A8A1A-D366-45C4-A3C1-BDE9198241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075" y="1057275"/>
          <a:ext cx="1660525" cy="17628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44450</xdr:colOff>
      <xdr:row>12</xdr:row>
      <xdr:rowOff>0</xdr:rowOff>
    </xdr:from>
    <xdr:to>
      <xdr:col>1</xdr:col>
      <xdr:colOff>879510</xdr:colOff>
      <xdr:row>12</xdr:row>
      <xdr:rowOff>1708150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9CBA8E3A-7659-4C31-B730-AB2AEC1385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450" y="4679950"/>
          <a:ext cx="1698660" cy="1708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53974</xdr:rowOff>
    </xdr:from>
    <xdr:to>
      <xdr:col>1</xdr:col>
      <xdr:colOff>796925</xdr:colOff>
      <xdr:row>3</xdr:row>
      <xdr:rowOff>1160661</xdr:rowOff>
    </xdr:to>
    <xdr:pic>
      <xdr:nvPicPr>
        <xdr:cNvPr id="2" name="Picture 528">
          <a:extLst>
            <a:ext uri="{FF2B5EF4-FFF2-40B4-BE49-F238E27FC236}">
              <a16:creationId xmlns:a16="http://schemas.microsoft.com/office/drawing/2014/main" id="{51C669A0-E0F2-4251-B2E9-4BEF31EE82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749299"/>
          <a:ext cx="1682750" cy="11066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815974</xdr:colOff>
      <xdr:row>3</xdr:row>
      <xdr:rowOff>82548</xdr:rowOff>
    </xdr:from>
    <xdr:to>
      <xdr:col>2</xdr:col>
      <xdr:colOff>1555750</xdr:colOff>
      <xdr:row>3</xdr:row>
      <xdr:rowOff>1096963</xdr:rowOff>
    </xdr:to>
    <xdr:pic>
      <xdr:nvPicPr>
        <xdr:cNvPr id="3" name="Picture 529">
          <a:extLst>
            <a:ext uri="{FF2B5EF4-FFF2-40B4-BE49-F238E27FC236}">
              <a16:creationId xmlns:a16="http://schemas.microsoft.com/office/drawing/2014/main" id="{EE42A632-C027-4B95-8D2A-4B504B0633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587624" y="777873"/>
          <a:ext cx="739776" cy="10144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352424</xdr:colOff>
      <xdr:row>11</xdr:row>
      <xdr:rowOff>47624</xdr:rowOff>
    </xdr:from>
    <xdr:to>
      <xdr:col>1</xdr:col>
      <xdr:colOff>415924</xdr:colOff>
      <xdr:row>11</xdr:row>
      <xdr:rowOff>628947</xdr:rowOff>
    </xdr:to>
    <xdr:pic>
      <xdr:nvPicPr>
        <xdr:cNvPr id="4" name="Picture 530">
          <a:extLst>
            <a:ext uri="{FF2B5EF4-FFF2-40B4-BE49-F238E27FC236}">
              <a16:creationId xmlns:a16="http://schemas.microsoft.com/office/drawing/2014/main" id="{65F63C7E-90BB-47C9-ACA3-CD07A94E13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52424" y="5349874"/>
          <a:ext cx="927100" cy="58132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809624</xdr:colOff>
      <xdr:row>11</xdr:row>
      <xdr:rowOff>123824</xdr:rowOff>
    </xdr:from>
    <xdr:to>
      <xdr:col>2</xdr:col>
      <xdr:colOff>1931623</xdr:colOff>
      <xdr:row>11</xdr:row>
      <xdr:rowOff>581025</xdr:rowOff>
    </xdr:to>
    <xdr:pic>
      <xdr:nvPicPr>
        <xdr:cNvPr id="5" name="Picture 531">
          <a:extLst>
            <a:ext uri="{FF2B5EF4-FFF2-40B4-BE49-F238E27FC236}">
              <a16:creationId xmlns:a16="http://schemas.microsoft.com/office/drawing/2014/main" id="{C6C55EEF-27C1-4E25-B498-A15DAFA32C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797174" y="5426074"/>
          <a:ext cx="1090249" cy="4572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457201</xdr:colOff>
      <xdr:row>11</xdr:row>
      <xdr:rowOff>38100</xdr:rowOff>
    </xdr:from>
    <xdr:to>
      <xdr:col>5</xdr:col>
      <xdr:colOff>260350</xdr:colOff>
      <xdr:row>11</xdr:row>
      <xdr:rowOff>806531</xdr:rowOff>
    </xdr:to>
    <xdr:pic>
      <xdr:nvPicPr>
        <xdr:cNvPr id="6" name="Picture 532">
          <a:extLst>
            <a:ext uri="{FF2B5EF4-FFF2-40B4-BE49-F238E27FC236}">
              <a16:creationId xmlns:a16="http://schemas.microsoft.com/office/drawing/2014/main" id="{B93DE39B-16A6-4C8F-8CD4-636654EA7E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4733926" y="5314950"/>
          <a:ext cx="688974" cy="7684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361950</xdr:colOff>
      <xdr:row>61</xdr:row>
      <xdr:rowOff>285750</xdr:rowOff>
    </xdr:from>
    <xdr:to>
      <xdr:col>1</xdr:col>
      <xdr:colOff>492125</xdr:colOff>
      <xdr:row>61</xdr:row>
      <xdr:rowOff>1035786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DDB074DA-84C7-414D-A22C-4C5E86E36E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361950" y="21793200"/>
          <a:ext cx="1016000" cy="750036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28575</xdr:colOff>
      <xdr:row>35</xdr:row>
      <xdr:rowOff>600076</xdr:rowOff>
    </xdr:from>
    <xdr:to>
      <xdr:col>1</xdr:col>
      <xdr:colOff>777875</xdr:colOff>
      <xdr:row>35</xdr:row>
      <xdr:rowOff>1674790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990789EE-336A-4DA4-A47F-3126D0B22E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2630151"/>
          <a:ext cx="1635125" cy="10747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</xdr:colOff>
      <xdr:row>56</xdr:row>
      <xdr:rowOff>371475</xdr:rowOff>
    </xdr:from>
    <xdr:to>
      <xdr:col>1</xdr:col>
      <xdr:colOff>807498</xdr:colOff>
      <xdr:row>56</xdr:row>
      <xdr:rowOff>1457325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2DC4F7B3-4DCE-4DBA-B783-3CCD0860C2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8983325"/>
          <a:ext cx="1655223" cy="1085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434975</xdr:colOff>
      <xdr:row>3</xdr:row>
      <xdr:rowOff>31750</xdr:rowOff>
    </xdr:from>
    <xdr:to>
      <xdr:col>5</xdr:col>
      <xdr:colOff>425450</xdr:colOff>
      <xdr:row>3</xdr:row>
      <xdr:rowOff>1173847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9E663871-D4DD-4DEB-A5ED-8B85F25755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11700" y="727075"/>
          <a:ext cx="876300" cy="11420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266700</xdr:colOff>
      <xdr:row>29</xdr:row>
      <xdr:rowOff>0</xdr:rowOff>
    </xdr:from>
    <xdr:to>
      <xdr:col>1</xdr:col>
      <xdr:colOff>1133474</xdr:colOff>
      <xdr:row>29</xdr:row>
      <xdr:rowOff>1392195</xdr:rowOff>
    </xdr:to>
    <xdr:pic>
      <xdr:nvPicPr>
        <xdr:cNvPr id="2" name="Picture 1024" descr="http://www.warmup.co.uk/media/images/content/product-wiu-warmup-insulated-underlay.gif">
          <a:extLst>
            <a:ext uri="{FF2B5EF4-FFF2-40B4-BE49-F238E27FC236}">
              <a16:creationId xmlns:a16="http://schemas.microsoft.com/office/drawing/2014/main" id="{CA24F434-F211-44D3-B8C3-C028B68703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66700" y="9569449"/>
          <a:ext cx="1698624" cy="13953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2</xdr:row>
      <xdr:rowOff>0</xdr:rowOff>
    </xdr:from>
    <xdr:to>
      <xdr:col>1</xdr:col>
      <xdr:colOff>1293200</xdr:colOff>
      <xdr:row>2</xdr:row>
      <xdr:rowOff>1447799</xdr:rowOff>
    </xdr:to>
    <xdr:pic>
      <xdr:nvPicPr>
        <xdr:cNvPr id="3" name="Picture 12">
          <a:extLst>
            <a:ext uri="{FF2B5EF4-FFF2-40B4-BE49-F238E27FC236}">
              <a16:creationId xmlns:a16="http://schemas.microsoft.com/office/drawing/2014/main" id="{5368999A-D441-4ABB-A43E-256D75A382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7625" y="793750"/>
          <a:ext cx="2125050" cy="1450974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123826</xdr:colOff>
      <xdr:row>21</xdr:row>
      <xdr:rowOff>38100</xdr:rowOff>
    </xdr:from>
    <xdr:to>
      <xdr:col>1</xdr:col>
      <xdr:colOff>1104900</xdr:colOff>
      <xdr:row>21</xdr:row>
      <xdr:rowOff>1180046</xdr:rowOff>
    </xdr:to>
    <xdr:pic>
      <xdr:nvPicPr>
        <xdr:cNvPr id="4" name="Picture 14">
          <a:extLst>
            <a:ext uri="{FF2B5EF4-FFF2-40B4-BE49-F238E27FC236}">
              <a16:creationId xmlns:a16="http://schemas.microsoft.com/office/drawing/2014/main" id="{72A33555-6606-44A2-A2C3-34854C9871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23826" y="6791325"/>
          <a:ext cx="1866899" cy="1141946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95251</xdr:colOff>
      <xdr:row>37</xdr:row>
      <xdr:rowOff>0</xdr:rowOff>
    </xdr:from>
    <xdr:to>
      <xdr:col>2</xdr:col>
      <xdr:colOff>1473</xdr:colOff>
      <xdr:row>37</xdr:row>
      <xdr:rowOff>1485899</xdr:rowOff>
    </xdr:to>
    <xdr:pic>
      <xdr:nvPicPr>
        <xdr:cNvPr id="5" name="Picture 15" descr="http://www.warmup.co.uk/media/images/content/product-wdo-warmup-dual-overlay.gif">
          <a:extLst>
            <a:ext uri="{FF2B5EF4-FFF2-40B4-BE49-F238E27FC236}">
              <a16:creationId xmlns:a16="http://schemas.microsoft.com/office/drawing/2014/main" id="{6839C13A-EF9B-49E7-B9A0-0D31216846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5251" y="12623800"/>
          <a:ext cx="2052522" cy="1489074"/>
        </a:xfrm>
        <a:prstGeom prst="rect">
          <a:avLst/>
        </a:prstGeom>
        <a:noFill/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8</xdr:row>
      <xdr:rowOff>123826</xdr:rowOff>
    </xdr:from>
    <xdr:to>
      <xdr:col>2</xdr:col>
      <xdr:colOff>1571624</xdr:colOff>
      <xdr:row>8</xdr:row>
      <xdr:rowOff>1743075</xdr:rowOff>
    </xdr:to>
    <xdr:pic>
      <xdr:nvPicPr>
        <xdr:cNvPr id="3" name="Slika 2">
          <a:extLst>
            <a:ext uri="{FF2B5EF4-FFF2-40B4-BE49-F238E27FC236}">
              <a16:creationId xmlns:a16="http://schemas.microsoft.com/office/drawing/2014/main" id="{5004BA84-9292-4F07-A8B7-142E5A0EC4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" y="1790701"/>
          <a:ext cx="2752724" cy="1619249"/>
        </a:xfrm>
        <a:prstGeom prst="rect">
          <a:avLst/>
        </a:prstGeom>
      </xdr:spPr>
    </xdr:pic>
    <xdr:clientData/>
  </xdr:twoCellAnchor>
  <xdr:twoCellAnchor editAs="oneCell">
    <xdr:from>
      <xdr:col>2</xdr:col>
      <xdr:colOff>1933576</xdr:colOff>
      <xdr:row>8</xdr:row>
      <xdr:rowOff>57151</xdr:rowOff>
    </xdr:from>
    <xdr:to>
      <xdr:col>3</xdr:col>
      <xdr:colOff>638176</xdr:colOff>
      <xdr:row>8</xdr:row>
      <xdr:rowOff>1705357</xdr:rowOff>
    </xdr:to>
    <xdr:pic>
      <xdr:nvPicPr>
        <xdr:cNvPr id="5" name="Slika 4">
          <a:extLst>
            <a:ext uri="{FF2B5EF4-FFF2-40B4-BE49-F238E27FC236}">
              <a16:creationId xmlns:a16="http://schemas.microsoft.com/office/drawing/2014/main" id="{552243C1-E37F-4F4B-A7AF-2773577472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48026" y="1724026"/>
          <a:ext cx="1733550" cy="1648206"/>
        </a:xfrm>
        <a:prstGeom prst="rect">
          <a:avLst/>
        </a:prstGeom>
      </xdr:spPr>
    </xdr:pic>
    <xdr:clientData/>
  </xdr:twoCellAnchor>
  <xdr:twoCellAnchor editAs="oneCell">
    <xdr:from>
      <xdr:col>1</xdr:col>
      <xdr:colOff>238125</xdr:colOff>
      <xdr:row>22</xdr:row>
      <xdr:rowOff>371475</xdr:rowOff>
    </xdr:from>
    <xdr:to>
      <xdr:col>2</xdr:col>
      <xdr:colOff>1295400</xdr:colOff>
      <xdr:row>22</xdr:row>
      <xdr:rowOff>2438400</xdr:rowOff>
    </xdr:to>
    <xdr:pic>
      <xdr:nvPicPr>
        <xdr:cNvPr id="7" name="Slika 6">
          <a:extLst>
            <a:ext uri="{FF2B5EF4-FFF2-40B4-BE49-F238E27FC236}">
              <a16:creationId xmlns:a16="http://schemas.microsoft.com/office/drawing/2014/main" id="{AD72749A-63EF-4D3A-9100-D20C0A77C2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7725" y="7677150"/>
          <a:ext cx="2066925" cy="2066925"/>
        </a:xfrm>
        <a:prstGeom prst="rect">
          <a:avLst/>
        </a:prstGeom>
      </xdr:spPr>
    </xdr:pic>
    <xdr:clientData/>
  </xdr:twoCellAnchor>
  <xdr:twoCellAnchor editAs="oneCell">
    <xdr:from>
      <xdr:col>2</xdr:col>
      <xdr:colOff>1685925</xdr:colOff>
      <xdr:row>22</xdr:row>
      <xdr:rowOff>161925</xdr:rowOff>
    </xdr:from>
    <xdr:to>
      <xdr:col>4</xdr:col>
      <xdr:colOff>171450</xdr:colOff>
      <xdr:row>22</xdr:row>
      <xdr:rowOff>2667000</xdr:rowOff>
    </xdr:to>
    <xdr:pic>
      <xdr:nvPicPr>
        <xdr:cNvPr id="9" name="Slika 8">
          <a:extLst>
            <a:ext uri="{FF2B5EF4-FFF2-40B4-BE49-F238E27FC236}">
              <a16:creationId xmlns:a16="http://schemas.microsoft.com/office/drawing/2014/main" id="{C491231C-C073-49DB-BAF4-459D32128E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71875" y="7467600"/>
          <a:ext cx="2505075" cy="25050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2:E20"/>
  <sheetViews>
    <sheetView view="pageBreakPreview" zoomScaleNormal="100" zoomScaleSheetLayoutView="100" workbookViewId="0">
      <selection activeCell="C8" sqref="C8:E8"/>
    </sheetView>
  </sheetViews>
  <sheetFormatPr defaultRowHeight="15" x14ac:dyDescent="0.25"/>
  <cols>
    <col min="1" max="1" width="5" customWidth="1"/>
    <col min="2" max="2" width="3.140625" customWidth="1"/>
    <col min="3" max="3" width="39.42578125" customWidth="1"/>
    <col min="4" max="4" width="12.42578125" customWidth="1"/>
    <col min="5" max="5" width="23" customWidth="1"/>
    <col min="6" max="6" width="4.85546875" customWidth="1"/>
  </cols>
  <sheetData>
    <row r="2" spans="2:5" ht="28.5" x14ac:dyDescent="0.25">
      <c r="B2" s="162" t="s">
        <v>252</v>
      </c>
      <c r="C2" s="162"/>
      <c r="D2" s="162"/>
      <c r="E2" s="162"/>
    </row>
    <row r="4" spans="2:5" s="35" customFormat="1" ht="78.75" customHeight="1" x14ac:dyDescent="0.25">
      <c r="B4" s="163"/>
      <c r="C4" s="163"/>
      <c r="D4" s="163"/>
      <c r="E4" s="163"/>
    </row>
    <row r="5" spans="2:5" s="35" customFormat="1" ht="30.75" customHeight="1" x14ac:dyDescent="0.25">
      <c r="B5" s="36"/>
      <c r="C5" s="36"/>
      <c r="D5" s="36"/>
      <c r="E5" s="36"/>
    </row>
    <row r="6" spans="2:5" s="35" customFormat="1" ht="63.75" customHeight="1" x14ac:dyDescent="0.25">
      <c r="B6" s="36"/>
      <c r="C6" s="36"/>
      <c r="D6" s="36"/>
      <c r="E6" s="36"/>
    </row>
    <row r="7" spans="2:5" s="34" customFormat="1" ht="18.75" x14ac:dyDescent="0.3">
      <c r="B7" s="33">
        <v>1</v>
      </c>
      <c r="C7" s="164" t="s">
        <v>245</v>
      </c>
      <c r="D7" s="164"/>
      <c r="E7" s="164"/>
    </row>
    <row r="8" spans="2:5" s="34" customFormat="1" ht="18.75" x14ac:dyDescent="0.3">
      <c r="B8" s="33">
        <v>2</v>
      </c>
      <c r="C8" s="164" t="s">
        <v>246</v>
      </c>
      <c r="D8" s="164"/>
      <c r="E8" s="164"/>
    </row>
    <row r="9" spans="2:5" s="34" customFormat="1" ht="18.75" x14ac:dyDescent="0.3">
      <c r="B9" s="33">
        <v>3</v>
      </c>
      <c r="C9" s="164" t="s">
        <v>247</v>
      </c>
      <c r="D9" s="164"/>
      <c r="E9" s="164"/>
    </row>
    <row r="10" spans="2:5" s="34" customFormat="1" ht="18.75" x14ac:dyDescent="0.3">
      <c r="B10" s="33">
        <v>4</v>
      </c>
      <c r="C10" s="164" t="s">
        <v>248</v>
      </c>
      <c r="D10" s="164"/>
      <c r="E10" s="164"/>
    </row>
    <row r="11" spans="2:5" s="34" customFormat="1" ht="18.75" x14ac:dyDescent="0.3">
      <c r="B11" s="33">
        <v>5</v>
      </c>
      <c r="C11" s="164" t="s">
        <v>249</v>
      </c>
      <c r="D11" s="164"/>
      <c r="E11" s="164"/>
    </row>
    <row r="12" spans="2:5" s="34" customFormat="1" ht="18.75" x14ac:dyDescent="0.3">
      <c r="B12" s="33">
        <v>6</v>
      </c>
      <c r="C12" s="164" t="s">
        <v>250</v>
      </c>
      <c r="D12" s="164"/>
      <c r="E12" s="164"/>
    </row>
    <row r="13" spans="2:5" s="34" customFormat="1" ht="18.75" x14ac:dyDescent="0.3">
      <c r="B13" s="33">
        <v>7</v>
      </c>
      <c r="C13" s="164" t="s">
        <v>251</v>
      </c>
      <c r="D13" s="164"/>
      <c r="E13" s="164"/>
    </row>
    <row r="15" spans="2:5" x14ac:dyDescent="0.25">
      <c r="B15" s="167"/>
      <c r="C15" s="167"/>
      <c r="D15" s="167"/>
      <c r="E15" s="167"/>
    </row>
    <row r="17" spans="2:5" x14ac:dyDescent="0.25">
      <c r="B17" s="27"/>
      <c r="C17" s="165"/>
      <c r="D17" s="165"/>
      <c r="E17" s="165"/>
    </row>
    <row r="18" spans="2:5" x14ac:dyDescent="0.25">
      <c r="B18" s="27"/>
      <c r="C18" s="165"/>
      <c r="D18" s="165"/>
      <c r="E18" s="165"/>
    </row>
    <row r="19" spans="2:5" ht="30" customHeight="1" x14ac:dyDescent="0.25">
      <c r="B19" s="28"/>
      <c r="C19" s="166"/>
      <c r="D19" s="166"/>
      <c r="E19" s="166"/>
    </row>
    <row r="20" spans="2:5" ht="29.25" customHeight="1" x14ac:dyDescent="0.25">
      <c r="B20" s="28"/>
      <c r="C20" s="166"/>
      <c r="D20" s="166"/>
      <c r="E20" s="166"/>
    </row>
  </sheetData>
  <mergeCells count="14">
    <mergeCell ref="C17:E17"/>
    <mergeCell ref="C18:E18"/>
    <mergeCell ref="C19:E19"/>
    <mergeCell ref="C20:E20"/>
    <mergeCell ref="C10:E10"/>
    <mergeCell ref="C11:E11"/>
    <mergeCell ref="C12:E12"/>
    <mergeCell ref="C13:E13"/>
    <mergeCell ref="B15:E15"/>
    <mergeCell ref="B2:E2"/>
    <mergeCell ref="B4:E4"/>
    <mergeCell ref="C7:E7"/>
    <mergeCell ref="C8:E8"/>
    <mergeCell ref="C9:E9"/>
  </mergeCells>
  <hyperlinks>
    <hyperlink ref="C7:E7" location="'DCM-PRO'!A1" display="DCM-PRO (Heated Decoupling System)" xr:uid="{00000000-0004-0000-0000-000000000000}"/>
    <hyperlink ref="C8:E8" location="'Grijuće mreže'!A1" display="Grijaće mreže" xr:uid="{00000000-0004-0000-0000-000001000000}"/>
    <hyperlink ref="C9:E9" location="'Grijući kablovi'!A1" display="Grijući kablovi" xr:uid="{00000000-0004-0000-0000-000002000000}"/>
    <hyperlink ref="C10:E10" location="Termostati!A1" display="Termostati" xr:uid="{00000000-0004-0000-0000-000003000000}"/>
    <hyperlink ref="C11:E11" location="'Topljenje snijega'!A1" display="Sistemi za topljenje snijega" xr:uid="{00000000-0004-0000-0000-000004000000}"/>
    <hyperlink ref="C12:E12" location="Izolacija!A1" display="Toplotna izolacija" xr:uid="{00000000-0004-0000-0000-000005000000}"/>
    <hyperlink ref="C13:E13" location="'Kupatilska oprema'!A1" display="Kupatilska oprema" xr:uid="{00000000-0004-0000-0000-000006000000}"/>
  </hyperlinks>
  <pageMargins left="1.0899999999999999" right="0.7" top="0.75" bottom="0.75" header="0.3" footer="0.3"/>
  <pageSetup scale="9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D7D957-ADAA-4D09-94F0-C9FB069A0277}">
  <dimension ref="A1:O33"/>
  <sheetViews>
    <sheetView zoomScaleNormal="100" workbookViewId="0">
      <selection activeCell="B5" sqref="B5"/>
    </sheetView>
  </sheetViews>
  <sheetFormatPr defaultColWidth="9.140625" defaultRowHeight="12.75" x14ac:dyDescent="0.2"/>
  <cols>
    <col min="1" max="1" width="13.42578125" style="1" customWidth="1"/>
    <col min="2" max="2" width="17.140625" style="2" customWidth="1"/>
    <col min="3" max="3" width="10.85546875" style="1" customWidth="1"/>
    <col min="4" max="4" width="10" style="1" customWidth="1"/>
    <col min="5" max="5" width="8" style="1" customWidth="1"/>
    <col min="6" max="6" width="10.5703125" style="1" customWidth="1"/>
    <col min="7" max="8" width="9.140625" style="1" customWidth="1"/>
    <col min="9" max="11" width="9.140625" style="1" hidden="1" customWidth="1"/>
    <col min="12" max="12" width="2" style="1" hidden="1" customWidth="1"/>
    <col min="13" max="13" width="12.140625" style="1" hidden="1" customWidth="1"/>
    <col min="14" max="15" width="9.140625" style="1" hidden="1" customWidth="1"/>
    <col min="16" max="16384" width="9.140625" style="1"/>
  </cols>
  <sheetData>
    <row r="1" spans="1:15" ht="20.25" customHeight="1" x14ac:dyDescent="0.2">
      <c r="A1" s="173" t="s">
        <v>254</v>
      </c>
      <c r="B1" s="173"/>
      <c r="C1" s="173"/>
      <c r="D1" s="173"/>
      <c r="E1" s="173"/>
      <c r="F1" s="173"/>
      <c r="G1" s="173"/>
      <c r="H1" s="173"/>
      <c r="I1" s="55"/>
      <c r="J1" s="55"/>
      <c r="K1" s="55"/>
    </row>
    <row r="2" spans="1:15" ht="18.75" x14ac:dyDescent="0.2">
      <c r="A2" s="178" t="s">
        <v>158</v>
      </c>
      <c r="B2" s="178"/>
      <c r="C2" s="179"/>
      <c r="D2" s="172" t="s">
        <v>253</v>
      </c>
      <c r="E2" s="172"/>
      <c r="F2" s="172"/>
      <c r="G2" s="172"/>
      <c r="H2" s="172"/>
      <c r="I2" s="54"/>
      <c r="J2" s="54"/>
      <c r="K2" s="54"/>
    </row>
    <row r="3" spans="1:15" ht="144" customHeight="1" x14ac:dyDescent="0.25">
      <c r="A3" s="58"/>
      <c r="B3" s="59"/>
      <c r="C3" s="170" t="s">
        <v>281</v>
      </c>
      <c r="D3" s="171"/>
      <c r="E3" s="171"/>
      <c r="F3" s="171"/>
      <c r="G3" s="171"/>
      <c r="H3" s="171"/>
      <c r="I3" s="51"/>
      <c r="J3" s="53"/>
      <c r="K3"/>
    </row>
    <row r="4" spans="1:15" ht="53.25" customHeight="1" x14ac:dyDescent="0.25">
      <c r="A4" s="176" t="s">
        <v>282</v>
      </c>
      <c r="B4" s="176"/>
      <c r="C4" s="174" t="s">
        <v>255</v>
      </c>
      <c r="D4" s="174"/>
      <c r="E4" s="174"/>
      <c r="F4" s="174"/>
      <c r="G4" s="174"/>
      <c r="H4" s="174"/>
      <c r="I4" s="57"/>
      <c r="J4" s="56"/>
      <c r="K4"/>
    </row>
    <row r="5" spans="1:15" ht="34.5" customHeight="1" x14ac:dyDescent="0.2">
      <c r="A5" s="63" t="s">
        <v>256</v>
      </c>
      <c r="B5" s="48" t="s">
        <v>159</v>
      </c>
      <c r="C5" s="48" t="s">
        <v>257</v>
      </c>
      <c r="D5" s="48" t="s">
        <v>258</v>
      </c>
      <c r="E5" s="48" t="s">
        <v>259</v>
      </c>
      <c r="F5" s="40"/>
      <c r="G5" s="40"/>
      <c r="H5" s="64" t="s">
        <v>260</v>
      </c>
      <c r="I5" s="18" t="s">
        <v>38</v>
      </c>
      <c r="J5" s="18" t="s">
        <v>51</v>
      </c>
      <c r="K5" s="18" t="s">
        <v>88</v>
      </c>
    </row>
    <row r="6" spans="1:15" x14ac:dyDescent="0.2">
      <c r="A6" s="87" t="s">
        <v>160</v>
      </c>
      <c r="B6" s="38" t="s">
        <v>277</v>
      </c>
      <c r="C6" s="41">
        <v>1040</v>
      </c>
      <c r="D6" s="39">
        <v>980</v>
      </c>
      <c r="E6" s="42">
        <v>1</v>
      </c>
      <c r="F6" s="43"/>
      <c r="G6" s="43"/>
      <c r="H6" s="83">
        <f t="shared" ref="H6:H7" si="0">K6*2*1.05</f>
        <v>16.8</v>
      </c>
      <c r="I6" s="7">
        <v>20</v>
      </c>
      <c r="J6" s="22">
        <v>0.6</v>
      </c>
      <c r="K6" s="23">
        <f t="shared" ref="K6:K7" si="1">I6-(I6*J6)</f>
        <v>8</v>
      </c>
    </row>
    <row r="7" spans="1:15" x14ac:dyDescent="0.2">
      <c r="A7" s="87" t="s">
        <v>161</v>
      </c>
      <c r="B7" s="38" t="s">
        <v>278</v>
      </c>
      <c r="C7" s="41">
        <v>15300</v>
      </c>
      <c r="D7" s="39">
        <v>980</v>
      </c>
      <c r="E7" s="37">
        <v>15</v>
      </c>
      <c r="F7" s="43"/>
      <c r="G7" s="43"/>
      <c r="H7" s="83">
        <f t="shared" si="0"/>
        <v>247.8</v>
      </c>
      <c r="I7" s="7">
        <v>295</v>
      </c>
      <c r="J7" s="22">
        <v>0.6</v>
      </c>
      <c r="K7" s="23">
        <f t="shared" si="1"/>
        <v>118</v>
      </c>
    </row>
    <row r="8" spans="1:15" ht="93" customHeight="1" x14ac:dyDescent="0.2">
      <c r="A8" s="177" t="s">
        <v>279</v>
      </c>
      <c r="B8" s="177"/>
      <c r="C8" s="175" t="s">
        <v>267</v>
      </c>
      <c r="D8" s="175"/>
      <c r="E8" s="175"/>
      <c r="F8" s="175"/>
      <c r="G8" s="175"/>
      <c r="H8" s="175"/>
      <c r="I8" s="52"/>
      <c r="J8" s="52"/>
      <c r="K8" s="23"/>
    </row>
    <row r="9" spans="1:15" ht="18" customHeight="1" x14ac:dyDescent="0.2">
      <c r="A9" s="37"/>
      <c r="B9" s="180" t="s">
        <v>259</v>
      </c>
      <c r="C9" s="180"/>
      <c r="D9" s="180"/>
      <c r="E9" s="37"/>
      <c r="F9" s="43"/>
      <c r="G9" s="43"/>
      <c r="H9" s="43"/>
      <c r="I9" s="7"/>
      <c r="J9" s="22"/>
      <c r="K9" s="23"/>
    </row>
    <row r="10" spans="1:15" ht="41.25" customHeight="1" x14ac:dyDescent="0.2">
      <c r="A10" s="80" t="s">
        <v>256</v>
      </c>
      <c r="B10" s="48" t="s">
        <v>261</v>
      </c>
      <c r="C10" s="48" t="s">
        <v>262</v>
      </c>
      <c r="D10" s="48" t="s">
        <v>263</v>
      </c>
      <c r="E10" s="48" t="s">
        <v>264</v>
      </c>
      <c r="F10" s="48" t="s">
        <v>265</v>
      </c>
      <c r="G10" s="48" t="s">
        <v>266</v>
      </c>
      <c r="H10" s="81" t="s">
        <v>260</v>
      </c>
      <c r="I10" s="18" t="s">
        <v>38</v>
      </c>
      <c r="J10" s="18" t="s">
        <v>51</v>
      </c>
      <c r="K10" s="18" t="s">
        <v>88</v>
      </c>
      <c r="M10" s="18" t="s">
        <v>213</v>
      </c>
      <c r="N10" s="18" t="s">
        <v>88</v>
      </c>
    </row>
    <row r="11" spans="1:15" x14ac:dyDescent="0.2">
      <c r="A11" s="87" t="s">
        <v>162</v>
      </c>
      <c r="B11" s="37">
        <v>0.7</v>
      </c>
      <c r="C11" s="37">
        <v>1</v>
      </c>
      <c r="D11" s="45">
        <v>1.3</v>
      </c>
      <c r="E11" s="41">
        <v>11</v>
      </c>
      <c r="F11" s="41">
        <v>150</v>
      </c>
      <c r="G11" s="37">
        <v>0.6</v>
      </c>
      <c r="H11" s="83">
        <f>K11*2*1.05</f>
        <v>80.114999999999981</v>
      </c>
      <c r="I11" s="7">
        <v>109</v>
      </c>
      <c r="J11" s="22">
        <v>0.65</v>
      </c>
      <c r="K11" s="23">
        <f t="shared" ref="K11:K27" si="2">I11-(I11*J11)</f>
        <v>38.149999999999991</v>
      </c>
      <c r="M11" s="22">
        <v>0.8</v>
      </c>
      <c r="N11" s="29">
        <f t="shared" ref="N11:N27" si="3">I11-(I11*M11)</f>
        <v>21.799999999999997</v>
      </c>
      <c r="O11" s="29">
        <f t="shared" ref="O11:O27" si="4">N11*2</f>
        <v>43.599999999999994</v>
      </c>
    </row>
    <row r="12" spans="1:15" x14ac:dyDescent="0.2">
      <c r="A12" s="87" t="s">
        <v>163</v>
      </c>
      <c r="B12" s="37">
        <v>1</v>
      </c>
      <c r="C12" s="37">
        <v>1.5</v>
      </c>
      <c r="D12" s="45">
        <v>2</v>
      </c>
      <c r="E12" s="41">
        <v>16.5</v>
      </c>
      <c r="F12" s="41">
        <v>225</v>
      </c>
      <c r="G12" s="37">
        <v>0.9</v>
      </c>
      <c r="H12" s="83">
        <f t="shared" ref="H12:H27" si="5">K12*2*1.05</f>
        <v>94.08</v>
      </c>
      <c r="I12" s="7">
        <v>128</v>
      </c>
      <c r="J12" s="22">
        <v>0.65</v>
      </c>
      <c r="K12" s="23">
        <f t="shared" si="2"/>
        <v>44.8</v>
      </c>
      <c r="M12" s="22">
        <v>0.8</v>
      </c>
      <c r="N12" s="29">
        <f t="shared" si="3"/>
        <v>25.599999999999994</v>
      </c>
      <c r="O12" s="29">
        <f t="shared" si="4"/>
        <v>51.199999999999989</v>
      </c>
    </row>
    <row r="13" spans="1:15" x14ac:dyDescent="0.2">
      <c r="A13" s="87" t="s">
        <v>164</v>
      </c>
      <c r="B13" s="37">
        <v>1.3</v>
      </c>
      <c r="C13" s="37">
        <v>2</v>
      </c>
      <c r="D13" s="45">
        <v>2.7</v>
      </c>
      <c r="E13" s="41">
        <v>22</v>
      </c>
      <c r="F13" s="41">
        <v>300</v>
      </c>
      <c r="G13" s="37">
        <v>1.3</v>
      </c>
      <c r="H13" s="83">
        <f t="shared" si="5"/>
        <v>110.985</v>
      </c>
      <c r="I13" s="7">
        <v>151</v>
      </c>
      <c r="J13" s="22">
        <v>0.65</v>
      </c>
      <c r="K13" s="23">
        <f t="shared" si="2"/>
        <v>52.849999999999994</v>
      </c>
      <c r="M13" s="22">
        <v>0.8</v>
      </c>
      <c r="N13" s="29">
        <f t="shared" si="3"/>
        <v>30.199999999999989</v>
      </c>
      <c r="O13" s="29">
        <f t="shared" si="4"/>
        <v>60.399999999999977</v>
      </c>
    </row>
    <row r="14" spans="1:15" x14ac:dyDescent="0.2">
      <c r="A14" s="87" t="s">
        <v>165</v>
      </c>
      <c r="B14" s="37">
        <v>1.7</v>
      </c>
      <c r="C14" s="37">
        <v>2.5</v>
      </c>
      <c r="D14" s="46">
        <v>3.3</v>
      </c>
      <c r="E14" s="39">
        <v>27.5</v>
      </c>
      <c r="F14" s="39">
        <v>375</v>
      </c>
      <c r="G14" s="37">
        <v>1.6</v>
      </c>
      <c r="H14" s="83">
        <f t="shared" si="5"/>
        <v>124.21499999999999</v>
      </c>
      <c r="I14" s="7">
        <v>169</v>
      </c>
      <c r="J14" s="22">
        <v>0.65</v>
      </c>
      <c r="K14" s="23">
        <f t="shared" si="2"/>
        <v>59.149999999999991</v>
      </c>
      <c r="M14" s="22">
        <v>0.8</v>
      </c>
      <c r="N14" s="29">
        <f t="shared" si="3"/>
        <v>33.799999999999983</v>
      </c>
      <c r="O14" s="29">
        <f t="shared" si="4"/>
        <v>67.599999999999966</v>
      </c>
    </row>
    <row r="15" spans="1:15" x14ac:dyDescent="0.2">
      <c r="A15" s="87" t="s">
        <v>166</v>
      </c>
      <c r="B15" s="37">
        <v>2</v>
      </c>
      <c r="C15" s="37">
        <v>3</v>
      </c>
      <c r="D15" s="46">
        <v>4</v>
      </c>
      <c r="E15" s="39">
        <v>33</v>
      </c>
      <c r="F15" s="39">
        <v>450</v>
      </c>
      <c r="G15" s="37">
        <v>1.9</v>
      </c>
      <c r="H15" s="83">
        <f t="shared" si="5"/>
        <v>144.06</v>
      </c>
      <c r="I15" s="7">
        <v>196</v>
      </c>
      <c r="J15" s="22">
        <v>0.65</v>
      </c>
      <c r="K15" s="23">
        <f t="shared" si="2"/>
        <v>68.599999999999994</v>
      </c>
      <c r="M15" s="22">
        <v>0.8</v>
      </c>
      <c r="N15" s="29">
        <f t="shared" si="3"/>
        <v>39.199999999999989</v>
      </c>
      <c r="O15" s="29">
        <f t="shared" si="4"/>
        <v>78.399999999999977</v>
      </c>
    </row>
    <row r="16" spans="1:15" x14ac:dyDescent="0.2">
      <c r="A16" s="87" t="s">
        <v>167</v>
      </c>
      <c r="B16" s="37">
        <v>2.2999999999999998</v>
      </c>
      <c r="C16" s="37">
        <v>3.5</v>
      </c>
      <c r="D16" s="46">
        <v>4.7</v>
      </c>
      <c r="E16" s="39">
        <v>38.5</v>
      </c>
      <c r="F16" s="39">
        <v>525</v>
      </c>
      <c r="G16" s="37">
        <v>2.2000000000000002</v>
      </c>
      <c r="H16" s="83">
        <f t="shared" si="5"/>
        <v>163.16999999999999</v>
      </c>
      <c r="I16" s="7">
        <v>222</v>
      </c>
      <c r="J16" s="22">
        <v>0.65</v>
      </c>
      <c r="K16" s="23">
        <f t="shared" si="2"/>
        <v>77.699999999999989</v>
      </c>
      <c r="M16" s="22">
        <v>0.8</v>
      </c>
      <c r="N16" s="29">
        <f t="shared" si="3"/>
        <v>44.399999999999977</v>
      </c>
      <c r="O16" s="29">
        <f t="shared" si="4"/>
        <v>88.799999999999955</v>
      </c>
    </row>
    <row r="17" spans="1:15" x14ac:dyDescent="0.2">
      <c r="A17" s="87" t="s">
        <v>168</v>
      </c>
      <c r="B17" s="37">
        <v>2.7</v>
      </c>
      <c r="C17" s="37">
        <v>4</v>
      </c>
      <c r="D17" s="46">
        <v>5.3</v>
      </c>
      <c r="E17" s="39">
        <v>44</v>
      </c>
      <c r="F17" s="39">
        <v>600</v>
      </c>
      <c r="G17" s="37">
        <v>2.5</v>
      </c>
      <c r="H17" s="83">
        <f t="shared" si="5"/>
        <v>182.27999999999997</v>
      </c>
      <c r="I17" s="7">
        <v>248</v>
      </c>
      <c r="J17" s="22">
        <v>0.65</v>
      </c>
      <c r="K17" s="23">
        <f t="shared" si="2"/>
        <v>86.799999999999983</v>
      </c>
      <c r="M17" s="22">
        <v>0.8</v>
      </c>
      <c r="N17" s="29">
        <f t="shared" si="3"/>
        <v>49.599999999999994</v>
      </c>
      <c r="O17" s="29">
        <f t="shared" si="4"/>
        <v>99.199999999999989</v>
      </c>
    </row>
    <row r="18" spans="1:15" x14ac:dyDescent="0.2">
      <c r="A18" s="87" t="s">
        <v>169</v>
      </c>
      <c r="B18" s="37">
        <v>3</v>
      </c>
      <c r="C18" s="37">
        <v>4.5</v>
      </c>
      <c r="D18" s="46">
        <v>6</v>
      </c>
      <c r="E18" s="39">
        <v>49.5</v>
      </c>
      <c r="F18" s="39">
        <v>675</v>
      </c>
      <c r="G18" s="37">
        <v>2.8</v>
      </c>
      <c r="H18" s="83">
        <f t="shared" si="5"/>
        <v>204.32999999999998</v>
      </c>
      <c r="I18" s="7">
        <v>278</v>
      </c>
      <c r="J18" s="22">
        <v>0.65</v>
      </c>
      <c r="K18" s="23">
        <f t="shared" si="2"/>
        <v>97.299999999999983</v>
      </c>
      <c r="M18" s="22">
        <v>0.8</v>
      </c>
      <c r="N18" s="29">
        <f t="shared" si="3"/>
        <v>55.599999999999994</v>
      </c>
      <c r="O18" s="29">
        <f t="shared" si="4"/>
        <v>111.19999999999999</v>
      </c>
    </row>
    <row r="19" spans="1:15" x14ac:dyDescent="0.2">
      <c r="A19" s="87" t="s">
        <v>170</v>
      </c>
      <c r="B19" s="37">
        <v>3.3</v>
      </c>
      <c r="C19" s="37">
        <v>5</v>
      </c>
      <c r="D19" s="46">
        <v>6.7</v>
      </c>
      <c r="E19" s="39">
        <v>55</v>
      </c>
      <c r="F19" s="39">
        <v>750</v>
      </c>
      <c r="G19" s="37">
        <v>3.2</v>
      </c>
      <c r="H19" s="83">
        <f t="shared" si="5"/>
        <v>229.32</v>
      </c>
      <c r="I19" s="7">
        <v>312</v>
      </c>
      <c r="J19" s="22">
        <v>0.65</v>
      </c>
      <c r="K19" s="23">
        <f t="shared" si="2"/>
        <v>109.19999999999999</v>
      </c>
      <c r="M19" s="22">
        <v>0.8</v>
      </c>
      <c r="N19" s="29">
        <f t="shared" si="3"/>
        <v>62.399999999999977</v>
      </c>
      <c r="O19" s="29">
        <f t="shared" si="4"/>
        <v>124.79999999999995</v>
      </c>
    </row>
    <row r="20" spans="1:15" x14ac:dyDescent="0.2">
      <c r="A20" s="87" t="s">
        <v>171</v>
      </c>
      <c r="B20" s="37">
        <v>4</v>
      </c>
      <c r="C20" s="37">
        <v>6</v>
      </c>
      <c r="D20" s="46">
        <v>8</v>
      </c>
      <c r="E20" s="39">
        <v>66</v>
      </c>
      <c r="F20" s="39">
        <v>900</v>
      </c>
      <c r="G20" s="37">
        <v>3.8</v>
      </c>
      <c r="H20" s="83">
        <f t="shared" si="5"/>
        <v>259.45499999999998</v>
      </c>
      <c r="I20" s="7">
        <v>353</v>
      </c>
      <c r="J20" s="22">
        <v>0.65</v>
      </c>
      <c r="K20" s="23">
        <f t="shared" si="2"/>
        <v>123.54999999999998</v>
      </c>
      <c r="M20" s="22">
        <v>0.8</v>
      </c>
      <c r="N20" s="29">
        <f t="shared" si="3"/>
        <v>70.599999999999966</v>
      </c>
      <c r="O20" s="29">
        <f t="shared" si="4"/>
        <v>141.19999999999993</v>
      </c>
    </row>
    <row r="21" spans="1:15" x14ac:dyDescent="0.2">
      <c r="A21" s="87" t="s">
        <v>172</v>
      </c>
      <c r="B21" s="37">
        <v>4.7</v>
      </c>
      <c r="C21" s="37">
        <v>7</v>
      </c>
      <c r="D21" s="46">
        <v>9.3000000000000007</v>
      </c>
      <c r="E21" s="39">
        <v>77</v>
      </c>
      <c r="F21" s="39">
        <v>1050</v>
      </c>
      <c r="G21" s="37">
        <v>4.4000000000000004</v>
      </c>
      <c r="H21" s="83">
        <f t="shared" si="5"/>
        <v>292.53000000000003</v>
      </c>
      <c r="I21" s="7">
        <v>398</v>
      </c>
      <c r="J21" s="22">
        <v>0.65</v>
      </c>
      <c r="K21" s="23">
        <f t="shared" si="2"/>
        <v>139.30000000000001</v>
      </c>
      <c r="M21" s="22">
        <v>0.8</v>
      </c>
      <c r="N21" s="29">
        <f t="shared" si="3"/>
        <v>79.599999999999966</v>
      </c>
      <c r="O21" s="29">
        <f t="shared" si="4"/>
        <v>159.19999999999993</v>
      </c>
    </row>
    <row r="22" spans="1:15" x14ac:dyDescent="0.2">
      <c r="A22" s="87" t="s">
        <v>173</v>
      </c>
      <c r="B22" s="37">
        <v>5.3</v>
      </c>
      <c r="C22" s="37">
        <v>8</v>
      </c>
      <c r="D22" s="46">
        <v>10.7</v>
      </c>
      <c r="E22" s="39">
        <v>88</v>
      </c>
      <c r="F22" s="39">
        <v>1200</v>
      </c>
      <c r="G22" s="37">
        <v>5</v>
      </c>
      <c r="H22" s="83">
        <f t="shared" si="5"/>
        <v>330.75</v>
      </c>
      <c r="I22" s="7">
        <v>450</v>
      </c>
      <c r="J22" s="22">
        <v>0.65</v>
      </c>
      <c r="K22" s="23">
        <f t="shared" si="2"/>
        <v>157.5</v>
      </c>
      <c r="M22" s="22">
        <v>0.8</v>
      </c>
      <c r="N22" s="29">
        <f t="shared" si="3"/>
        <v>90</v>
      </c>
      <c r="O22" s="29">
        <f t="shared" si="4"/>
        <v>180</v>
      </c>
    </row>
    <row r="23" spans="1:15" x14ac:dyDescent="0.2">
      <c r="A23" s="87" t="s">
        <v>174</v>
      </c>
      <c r="B23" s="37">
        <v>6</v>
      </c>
      <c r="C23" s="37">
        <v>9</v>
      </c>
      <c r="D23" s="46">
        <v>12</v>
      </c>
      <c r="E23" s="39">
        <v>99</v>
      </c>
      <c r="F23" s="39">
        <v>1350</v>
      </c>
      <c r="G23" s="37">
        <v>5.7</v>
      </c>
      <c r="H23" s="83">
        <f t="shared" si="5"/>
        <v>372.64499999999998</v>
      </c>
      <c r="I23" s="7">
        <v>507</v>
      </c>
      <c r="J23" s="22">
        <v>0.65</v>
      </c>
      <c r="K23" s="23">
        <f t="shared" si="2"/>
        <v>177.45</v>
      </c>
      <c r="M23" s="22">
        <v>0.8</v>
      </c>
      <c r="N23" s="29">
        <f t="shared" si="3"/>
        <v>101.39999999999998</v>
      </c>
      <c r="O23" s="29">
        <f t="shared" si="4"/>
        <v>202.79999999999995</v>
      </c>
    </row>
    <row r="24" spans="1:15" x14ac:dyDescent="0.2">
      <c r="A24" s="87" t="s">
        <v>175</v>
      </c>
      <c r="B24" s="37">
        <v>6.7</v>
      </c>
      <c r="C24" s="37">
        <v>10</v>
      </c>
      <c r="D24" s="46">
        <v>13.3</v>
      </c>
      <c r="E24" s="39">
        <v>110</v>
      </c>
      <c r="F24" s="39">
        <v>1500</v>
      </c>
      <c r="G24" s="37">
        <v>6.3</v>
      </c>
      <c r="H24" s="83">
        <f t="shared" si="5"/>
        <v>413.80500000000006</v>
      </c>
      <c r="I24" s="7">
        <v>563</v>
      </c>
      <c r="J24" s="22">
        <v>0.65</v>
      </c>
      <c r="K24" s="23">
        <f t="shared" si="2"/>
        <v>197.05</v>
      </c>
      <c r="M24" s="22">
        <v>0.8</v>
      </c>
      <c r="N24" s="29">
        <f t="shared" si="3"/>
        <v>112.59999999999997</v>
      </c>
      <c r="O24" s="29">
        <f t="shared" si="4"/>
        <v>225.19999999999993</v>
      </c>
    </row>
    <row r="25" spans="1:15" x14ac:dyDescent="0.2">
      <c r="A25" s="87" t="s">
        <v>176</v>
      </c>
      <c r="B25" s="37">
        <v>8</v>
      </c>
      <c r="C25" s="37">
        <v>12</v>
      </c>
      <c r="D25" s="46">
        <v>16</v>
      </c>
      <c r="E25" s="39">
        <v>132</v>
      </c>
      <c r="F25" s="39">
        <v>1800</v>
      </c>
      <c r="G25" s="37">
        <v>7.6</v>
      </c>
      <c r="H25" s="83">
        <f t="shared" si="5"/>
        <v>468.93000000000006</v>
      </c>
      <c r="I25" s="7">
        <v>638</v>
      </c>
      <c r="J25" s="22">
        <v>0.65</v>
      </c>
      <c r="K25" s="23">
        <f t="shared" si="2"/>
        <v>223.3</v>
      </c>
      <c r="M25" s="22">
        <v>0.8</v>
      </c>
      <c r="N25" s="29">
        <f t="shared" si="3"/>
        <v>127.59999999999997</v>
      </c>
      <c r="O25" s="29">
        <f t="shared" si="4"/>
        <v>255.19999999999993</v>
      </c>
    </row>
    <row r="26" spans="1:15" x14ac:dyDescent="0.2">
      <c r="A26" s="87" t="s">
        <v>177</v>
      </c>
      <c r="B26" s="37">
        <v>9.3000000000000007</v>
      </c>
      <c r="C26" s="37">
        <v>14</v>
      </c>
      <c r="D26" s="46">
        <v>18.7</v>
      </c>
      <c r="E26" s="39">
        <v>154</v>
      </c>
      <c r="F26" s="39">
        <v>2100</v>
      </c>
      <c r="G26" s="37">
        <v>8.8000000000000007</v>
      </c>
      <c r="H26" s="83">
        <f t="shared" si="5"/>
        <v>521.11500000000001</v>
      </c>
      <c r="I26" s="7">
        <v>709</v>
      </c>
      <c r="J26" s="22">
        <v>0.65</v>
      </c>
      <c r="K26" s="23">
        <f t="shared" si="2"/>
        <v>248.14999999999998</v>
      </c>
      <c r="M26" s="22">
        <v>0.8</v>
      </c>
      <c r="N26" s="29">
        <f t="shared" si="3"/>
        <v>141.79999999999995</v>
      </c>
      <c r="O26" s="29">
        <f t="shared" si="4"/>
        <v>283.59999999999991</v>
      </c>
    </row>
    <row r="27" spans="1:15" x14ac:dyDescent="0.2">
      <c r="A27" s="88" t="s">
        <v>178</v>
      </c>
      <c r="B27" s="60">
        <v>10.7</v>
      </c>
      <c r="C27" s="60">
        <v>16</v>
      </c>
      <c r="D27" s="62">
        <v>21.3</v>
      </c>
      <c r="E27" s="61">
        <v>176</v>
      </c>
      <c r="F27" s="61">
        <v>2400</v>
      </c>
      <c r="G27" s="60">
        <v>10.1</v>
      </c>
      <c r="H27" s="83">
        <f t="shared" si="5"/>
        <v>571.09500000000003</v>
      </c>
      <c r="I27" s="7">
        <v>777</v>
      </c>
      <c r="J27" s="22">
        <v>0.65</v>
      </c>
      <c r="K27" s="23">
        <f t="shared" si="2"/>
        <v>271.95</v>
      </c>
      <c r="M27" s="22">
        <v>0.8</v>
      </c>
      <c r="N27" s="29">
        <f t="shared" si="3"/>
        <v>155.39999999999998</v>
      </c>
      <c r="O27" s="29">
        <f t="shared" si="4"/>
        <v>310.79999999999995</v>
      </c>
    </row>
    <row r="28" spans="1:15" ht="18.75" x14ac:dyDescent="0.3">
      <c r="A28" s="168" t="s">
        <v>280</v>
      </c>
      <c r="B28" s="168"/>
      <c r="C28" s="169"/>
      <c r="D28" s="65"/>
      <c r="E28" s="66"/>
      <c r="F28" s="66"/>
      <c r="G28" s="66"/>
      <c r="H28" s="44"/>
      <c r="I28"/>
      <c r="J28"/>
      <c r="K28"/>
    </row>
    <row r="29" spans="1:15" ht="30" x14ac:dyDescent="0.2">
      <c r="A29" s="80" t="s">
        <v>256</v>
      </c>
      <c r="B29" s="48" t="s">
        <v>268</v>
      </c>
      <c r="C29" s="48" t="s">
        <v>159</v>
      </c>
      <c r="D29" s="49" t="s">
        <v>269</v>
      </c>
      <c r="E29" s="49" t="s">
        <v>258</v>
      </c>
      <c r="F29" s="49" t="s">
        <v>270</v>
      </c>
      <c r="G29" s="49" t="s">
        <v>271</v>
      </c>
      <c r="H29" s="82" t="s">
        <v>260</v>
      </c>
      <c r="I29" s="40" t="s">
        <v>38</v>
      </c>
      <c r="J29" s="40" t="s">
        <v>51</v>
      </c>
      <c r="K29" s="40" t="s">
        <v>88</v>
      </c>
    </row>
    <row r="30" spans="1:15" x14ac:dyDescent="0.2">
      <c r="A30" s="89" t="s">
        <v>179</v>
      </c>
      <c r="B30" s="47" t="s">
        <v>272</v>
      </c>
      <c r="C30" s="47" t="s">
        <v>276</v>
      </c>
      <c r="D30" s="50" t="s">
        <v>180</v>
      </c>
      <c r="E30" s="50" t="s">
        <v>181</v>
      </c>
      <c r="F30" s="50">
        <v>30</v>
      </c>
      <c r="G30" s="50">
        <v>10</v>
      </c>
      <c r="H30" s="83">
        <f t="shared" ref="H30:H33" si="6">K30*2*1.05</f>
        <v>21</v>
      </c>
      <c r="I30" s="7">
        <v>25</v>
      </c>
      <c r="J30" s="22">
        <v>0.6</v>
      </c>
      <c r="K30" s="23">
        <f t="shared" ref="K30:K33" si="7">I30-(I30*J30)</f>
        <v>10</v>
      </c>
    </row>
    <row r="31" spans="1:15" x14ac:dyDescent="0.2">
      <c r="A31" s="87" t="s">
        <v>182</v>
      </c>
      <c r="B31" s="47" t="s">
        <v>283</v>
      </c>
      <c r="C31" s="47" t="s">
        <v>276</v>
      </c>
      <c r="D31" s="39" t="s">
        <v>183</v>
      </c>
      <c r="E31" s="39" t="s">
        <v>181</v>
      </c>
      <c r="F31" s="39">
        <v>120</v>
      </c>
      <c r="G31" s="39">
        <v>1</v>
      </c>
      <c r="H31" s="83">
        <f t="shared" si="6"/>
        <v>27.72</v>
      </c>
      <c r="I31" s="7">
        <v>33</v>
      </c>
      <c r="J31" s="22">
        <v>0.6</v>
      </c>
      <c r="K31" s="23">
        <f t="shared" si="7"/>
        <v>13.2</v>
      </c>
    </row>
    <row r="32" spans="1:15" x14ac:dyDescent="0.2">
      <c r="A32" s="87" t="s">
        <v>184</v>
      </c>
      <c r="B32" s="47" t="s">
        <v>273</v>
      </c>
      <c r="C32" s="47" t="s">
        <v>275</v>
      </c>
      <c r="D32" s="39" t="s">
        <v>185</v>
      </c>
      <c r="E32" s="39">
        <v>120</v>
      </c>
      <c r="F32" s="39">
        <v>60</v>
      </c>
      <c r="G32" s="39">
        <v>1</v>
      </c>
      <c r="H32" s="83">
        <f t="shared" si="6"/>
        <v>7.5600000000000014</v>
      </c>
      <c r="I32" s="7">
        <v>9</v>
      </c>
      <c r="J32" s="22">
        <v>0.6</v>
      </c>
      <c r="K32" s="23">
        <f t="shared" si="7"/>
        <v>3.6000000000000005</v>
      </c>
    </row>
    <row r="33" spans="1:11" x14ac:dyDescent="0.2">
      <c r="A33" s="87" t="s">
        <v>186</v>
      </c>
      <c r="B33" s="47" t="s">
        <v>274</v>
      </c>
      <c r="C33" s="47" t="s">
        <v>275</v>
      </c>
      <c r="D33" s="39" t="s">
        <v>185</v>
      </c>
      <c r="E33" s="39">
        <v>120</v>
      </c>
      <c r="F33" s="39">
        <v>60</v>
      </c>
      <c r="G33" s="39">
        <v>1</v>
      </c>
      <c r="H33" s="83">
        <f t="shared" si="6"/>
        <v>6.7200000000000006</v>
      </c>
      <c r="I33" s="7">
        <v>8</v>
      </c>
      <c r="J33" s="22">
        <v>0.6</v>
      </c>
      <c r="K33" s="23">
        <f t="shared" si="7"/>
        <v>3.2</v>
      </c>
    </row>
  </sheetData>
  <mergeCells count="10">
    <mergeCell ref="A28:C28"/>
    <mergeCell ref="C3:H3"/>
    <mergeCell ref="D2:H2"/>
    <mergeCell ref="A1:H1"/>
    <mergeCell ref="C4:H4"/>
    <mergeCell ref="C8:H8"/>
    <mergeCell ref="A4:B4"/>
    <mergeCell ref="A8:B8"/>
    <mergeCell ref="A2:C2"/>
    <mergeCell ref="B9:D9"/>
  </mergeCells>
  <pageMargins left="0.7" right="0.7" top="0.5" bottom="0" header="0" footer="0"/>
  <pageSetup orientation="portrait" horizontalDpi="360" verticalDpi="36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I118"/>
  <sheetViews>
    <sheetView topLeftCell="A56" zoomScaleNormal="100" zoomScaleSheetLayoutView="100" workbookViewId="0">
      <selection activeCell="C62" sqref="C62"/>
    </sheetView>
  </sheetViews>
  <sheetFormatPr defaultColWidth="9.140625" defaultRowHeight="12.75" x14ac:dyDescent="0.2"/>
  <cols>
    <col min="1" max="1" width="13.42578125" style="1" customWidth="1"/>
    <col min="2" max="2" width="22" style="2" bestFit="1" customWidth="1"/>
    <col min="3" max="3" width="40.140625" style="1" customWidth="1"/>
    <col min="4" max="4" width="10" style="1" customWidth="1"/>
    <col min="5" max="5" width="8" style="1" customWidth="1"/>
    <col min="6" max="6" width="10.28515625" style="1" customWidth="1"/>
    <col min="7" max="7" width="10.5703125" style="1" hidden="1" customWidth="1"/>
    <col min="8" max="8" width="7.85546875" style="1" hidden="1" customWidth="1"/>
    <col min="9" max="9" width="9.140625" style="1" hidden="1" customWidth="1"/>
    <col min="10" max="16384" width="9.140625" style="1"/>
  </cols>
  <sheetData>
    <row r="1" spans="1:9" ht="20.25" customHeight="1" x14ac:dyDescent="0.2">
      <c r="A1" s="173" t="s">
        <v>285</v>
      </c>
      <c r="B1" s="173"/>
      <c r="C1" s="173"/>
      <c r="D1" s="173"/>
      <c r="E1" s="173"/>
      <c r="F1" s="173"/>
      <c r="G1" s="55"/>
      <c r="H1" s="55"/>
      <c r="I1" s="55"/>
    </row>
    <row r="2" spans="1:9" x14ac:dyDescent="0.2">
      <c r="A2" s="8"/>
      <c r="B2" s="6"/>
      <c r="C2" s="13"/>
      <c r="D2" s="9"/>
      <c r="E2" s="8"/>
      <c r="F2" s="8"/>
      <c r="G2" s="7"/>
      <c r="H2" s="22"/>
      <c r="I2" s="23"/>
    </row>
    <row r="3" spans="1:9" ht="18.75" x14ac:dyDescent="0.2">
      <c r="A3" s="179" t="s">
        <v>284</v>
      </c>
      <c r="B3" s="179"/>
      <c r="C3" s="179"/>
      <c r="D3" s="184" t="s">
        <v>253</v>
      </c>
      <c r="E3" s="184"/>
      <c r="F3" s="184"/>
      <c r="G3" s="68"/>
      <c r="H3" s="67"/>
      <c r="I3" s="67"/>
    </row>
    <row r="4" spans="1:9" x14ac:dyDescent="0.2">
      <c r="A4" s="8"/>
      <c r="B4" s="6"/>
      <c r="C4" s="13"/>
      <c r="D4" s="9"/>
      <c r="E4" s="8"/>
      <c r="F4" s="8"/>
      <c r="G4" s="7"/>
      <c r="H4" s="22"/>
      <c r="I4" s="23"/>
    </row>
    <row r="5" spans="1:9" ht="108.75" customHeight="1" x14ac:dyDescent="0.2">
      <c r="A5" s="8"/>
      <c r="B5" s="6"/>
      <c r="C5" s="182" t="s">
        <v>292</v>
      </c>
      <c r="D5" s="183"/>
      <c r="E5" s="183"/>
      <c r="F5" s="183"/>
      <c r="G5" s="183"/>
      <c r="H5" s="183"/>
      <c r="I5" s="23"/>
    </row>
    <row r="6" spans="1:9" x14ac:dyDescent="0.2">
      <c r="A6" s="8"/>
      <c r="B6" s="6"/>
      <c r="C6" s="13"/>
      <c r="D6" s="9"/>
      <c r="E6" s="8"/>
      <c r="F6" s="8"/>
      <c r="G6" s="7"/>
      <c r="H6" s="22"/>
      <c r="I6" s="23"/>
    </row>
    <row r="7" spans="1:9" ht="29.25" customHeight="1" x14ac:dyDescent="0.2">
      <c r="A7" s="48" t="s">
        <v>259</v>
      </c>
      <c r="B7" s="76" t="s">
        <v>256</v>
      </c>
      <c r="C7" s="48" t="s">
        <v>268</v>
      </c>
      <c r="D7" s="48" t="s">
        <v>294</v>
      </c>
      <c r="E7" s="48" t="s">
        <v>293</v>
      </c>
      <c r="F7" s="81" t="s">
        <v>260</v>
      </c>
      <c r="G7" s="48" t="s">
        <v>38</v>
      </c>
      <c r="H7" s="40" t="s">
        <v>51</v>
      </c>
      <c r="I7" s="40" t="s">
        <v>88</v>
      </c>
    </row>
    <row r="8" spans="1:9" x14ac:dyDescent="0.2">
      <c r="A8" s="37">
        <v>1</v>
      </c>
      <c r="B8" s="85" t="s">
        <v>89</v>
      </c>
      <c r="C8" s="70" t="s">
        <v>322</v>
      </c>
      <c r="D8" s="39">
        <v>150</v>
      </c>
      <c r="E8" s="42">
        <v>0.7</v>
      </c>
      <c r="F8" s="83">
        <f t="shared" ref="F8:F24" si="0">I8*2*1.05</f>
        <v>84.84</v>
      </c>
      <c r="G8" s="71">
        <v>101</v>
      </c>
      <c r="H8" s="72">
        <v>0.6</v>
      </c>
      <c r="I8" s="73">
        <v>40.4</v>
      </c>
    </row>
    <row r="9" spans="1:9" x14ac:dyDescent="0.2">
      <c r="A9" s="37">
        <v>1.5</v>
      </c>
      <c r="B9" s="85" t="s">
        <v>90</v>
      </c>
      <c r="C9" s="70" t="s">
        <v>323</v>
      </c>
      <c r="D9" s="39">
        <v>225</v>
      </c>
      <c r="E9" s="37">
        <v>1</v>
      </c>
      <c r="F9" s="83">
        <f t="shared" si="0"/>
        <v>112.56</v>
      </c>
      <c r="G9" s="71">
        <v>134</v>
      </c>
      <c r="H9" s="72">
        <v>0.6</v>
      </c>
      <c r="I9" s="73">
        <v>53.6</v>
      </c>
    </row>
    <row r="10" spans="1:9" x14ac:dyDescent="0.2">
      <c r="A10" s="37">
        <v>2</v>
      </c>
      <c r="B10" s="85" t="s">
        <v>91</v>
      </c>
      <c r="C10" s="70" t="s">
        <v>324</v>
      </c>
      <c r="D10" s="39">
        <v>300</v>
      </c>
      <c r="E10" s="37">
        <v>1.3</v>
      </c>
      <c r="F10" s="83">
        <f t="shared" si="0"/>
        <v>126.84</v>
      </c>
      <c r="G10" s="71">
        <v>151</v>
      </c>
      <c r="H10" s="72">
        <v>0.6</v>
      </c>
      <c r="I10" s="73">
        <v>60.4</v>
      </c>
    </row>
    <row r="11" spans="1:9" x14ac:dyDescent="0.2">
      <c r="A11" s="37">
        <v>2.5</v>
      </c>
      <c r="B11" s="85" t="s">
        <v>102</v>
      </c>
      <c r="C11" s="70" t="s">
        <v>325</v>
      </c>
      <c r="D11" s="39">
        <v>375</v>
      </c>
      <c r="E11" s="37">
        <v>1.6</v>
      </c>
      <c r="F11" s="83">
        <f t="shared" si="0"/>
        <v>155.4</v>
      </c>
      <c r="G11" s="71">
        <v>185</v>
      </c>
      <c r="H11" s="72">
        <v>0.6</v>
      </c>
      <c r="I11" s="73">
        <v>74</v>
      </c>
    </row>
    <row r="12" spans="1:9" x14ac:dyDescent="0.2">
      <c r="A12" s="37">
        <v>3</v>
      </c>
      <c r="B12" s="85" t="s">
        <v>92</v>
      </c>
      <c r="C12" s="70" t="s">
        <v>326</v>
      </c>
      <c r="D12" s="39">
        <v>450</v>
      </c>
      <c r="E12" s="37">
        <v>1.8</v>
      </c>
      <c r="F12" s="83">
        <f t="shared" si="0"/>
        <v>180.6</v>
      </c>
      <c r="G12" s="71">
        <v>215</v>
      </c>
      <c r="H12" s="72">
        <v>0.6</v>
      </c>
      <c r="I12" s="73">
        <v>86</v>
      </c>
    </row>
    <row r="13" spans="1:9" x14ac:dyDescent="0.2">
      <c r="A13" s="37">
        <v>3.5</v>
      </c>
      <c r="B13" s="85" t="s">
        <v>103</v>
      </c>
      <c r="C13" s="70" t="s">
        <v>327</v>
      </c>
      <c r="D13" s="39">
        <v>525</v>
      </c>
      <c r="E13" s="37">
        <v>2.2999999999999998</v>
      </c>
      <c r="F13" s="83">
        <f t="shared" si="0"/>
        <v>202.44000000000003</v>
      </c>
      <c r="G13" s="71">
        <v>241</v>
      </c>
      <c r="H13" s="72">
        <v>0.6</v>
      </c>
      <c r="I13" s="73">
        <v>96.4</v>
      </c>
    </row>
    <row r="14" spans="1:9" x14ac:dyDescent="0.2">
      <c r="A14" s="37">
        <v>4</v>
      </c>
      <c r="B14" s="85" t="s">
        <v>93</v>
      </c>
      <c r="C14" s="70" t="s">
        <v>328</v>
      </c>
      <c r="D14" s="39">
        <v>600</v>
      </c>
      <c r="E14" s="37">
        <v>2.6</v>
      </c>
      <c r="F14" s="83">
        <f t="shared" si="0"/>
        <v>223.44000000000003</v>
      </c>
      <c r="G14" s="71">
        <v>266</v>
      </c>
      <c r="H14" s="72">
        <v>0.6</v>
      </c>
      <c r="I14" s="73">
        <v>106.4</v>
      </c>
    </row>
    <row r="15" spans="1:9" x14ac:dyDescent="0.2">
      <c r="A15" s="37">
        <v>4.5</v>
      </c>
      <c r="B15" s="85" t="s">
        <v>104</v>
      </c>
      <c r="C15" s="70" t="s">
        <v>329</v>
      </c>
      <c r="D15" s="39">
        <v>675</v>
      </c>
      <c r="E15" s="37">
        <v>2.9</v>
      </c>
      <c r="F15" s="83">
        <f t="shared" si="0"/>
        <v>246.96</v>
      </c>
      <c r="G15" s="71">
        <v>294</v>
      </c>
      <c r="H15" s="72">
        <v>0.6</v>
      </c>
      <c r="I15" s="73">
        <v>117.6</v>
      </c>
    </row>
    <row r="16" spans="1:9" x14ac:dyDescent="0.2">
      <c r="A16" s="37">
        <v>5</v>
      </c>
      <c r="B16" s="85" t="s">
        <v>94</v>
      </c>
      <c r="C16" s="70" t="s">
        <v>330</v>
      </c>
      <c r="D16" s="39">
        <v>750</v>
      </c>
      <c r="E16" s="37">
        <v>3.6</v>
      </c>
      <c r="F16" s="83">
        <f t="shared" si="0"/>
        <v>273</v>
      </c>
      <c r="G16" s="71">
        <v>325</v>
      </c>
      <c r="H16" s="72">
        <v>0.6</v>
      </c>
      <c r="I16" s="73">
        <v>130</v>
      </c>
    </row>
    <row r="17" spans="1:9" x14ac:dyDescent="0.2">
      <c r="A17" s="37">
        <v>6</v>
      </c>
      <c r="B17" s="85" t="s">
        <v>95</v>
      </c>
      <c r="C17" s="70" t="s">
        <v>331</v>
      </c>
      <c r="D17" s="39">
        <v>900</v>
      </c>
      <c r="E17" s="37">
        <v>4</v>
      </c>
      <c r="F17" s="83">
        <f t="shared" si="0"/>
        <v>320.88000000000005</v>
      </c>
      <c r="G17" s="71">
        <v>382</v>
      </c>
      <c r="H17" s="72">
        <v>0.6</v>
      </c>
      <c r="I17" s="73">
        <v>152.80000000000001</v>
      </c>
    </row>
    <row r="18" spans="1:9" x14ac:dyDescent="0.2">
      <c r="A18" s="37">
        <v>7</v>
      </c>
      <c r="B18" s="85" t="s">
        <v>96</v>
      </c>
      <c r="C18" s="70" t="s">
        <v>332</v>
      </c>
      <c r="D18" s="39">
        <v>1050</v>
      </c>
      <c r="E18" s="37">
        <v>4.5</v>
      </c>
      <c r="F18" s="83">
        <f t="shared" si="0"/>
        <v>369.6</v>
      </c>
      <c r="G18" s="71">
        <v>440</v>
      </c>
      <c r="H18" s="72">
        <v>0.6</v>
      </c>
      <c r="I18" s="73">
        <v>176</v>
      </c>
    </row>
    <row r="19" spans="1:9" x14ac:dyDescent="0.2">
      <c r="A19" s="37">
        <v>8</v>
      </c>
      <c r="B19" s="85" t="s">
        <v>97</v>
      </c>
      <c r="C19" s="70" t="s">
        <v>333</v>
      </c>
      <c r="D19" s="39">
        <v>1200</v>
      </c>
      <c r="E19" s="37">
        <v>5.7</v>
      </c>
      <c r="F19" s="83">
        <f t="shared" si="0"/>
        <v>403.20000000000005</v>
      </c>
      <c r="G19" s="71">
        <v>480</v>
      </c>
      <c r="H19" s="72">
        <v>0.6</v>
      </c>
      <c r="I19" s="73">
        <v>192</v>
      </c>
    </row>
    <row r="20" spans="1:9" x14ac:dyDescent="0.2">
      <c r="A20" s="37">
        <v>9</v>
      </c>
      <c r="B20" s="85" t="s">
        <v>98</v>
      </c>
      <c r="C20" s="70" t="s">
        <v>334</v>
      </c>
      <c r="D20" s="39">
        <v>1350</v>
      </c>
      <c r="E20" s="37">
        <v>6.4</v>
      </c>
      <c r="F20" s="83">
        <f t="shared" si="0"/>
        <v>438.48</v>
      </c>
      <c r="G20" s="71">
        <v>522</v>
      </c>
      <c r="H20" s="72">
        <v>0.6</v>
      </c>
      <c r="I20" s="73">
        <v>208.8</v>
      </c>
    </row>
    <row r="21" spans="1:9" x14ac:dyDescent="0.2">
      <c r="A21" s="37">
        <v>10</v>
      </c>
      <c r="B21" s="85" t="s">
        <v>99</v>
      </c>
      <c r="C21" s="70" t="s">
        <v>335</v>
      </c>
      <c r="D21" s="39">
        <v>1500</v>
      </c>
      <c r="E21" s="37">
        <v>7</v>
      </c>
      <c r="F21" s="83">
        <f t="shared" si="0"/>
        <v>471.24</v>
      </c>
      <c r="G21" s="71">
        <v>561</v>
      </c>
      <c r="H21" s="72">
        <v>0.6</v>
      </c>
      <c r="I21" s="73">
        <v>224.4</v>
      </c>
    </row>
    <row r="22" spans="1:9" x14ac:dyDescent="0.2">
      <c r="A22" s="37">
        <v>11</v>
      </c>
      <c r="B22" s="85" t="s">
        <v>100</v>
      </c>
      <c r="C22" s="70" t="s">
        <v>336</v>
      </c>
      <c r="D22" s="39">
        <v>1650</v>
      </c>
      <c r="E22" s="37">
        <v>7.7</v>
      </c>
      <c r="F22" s="83">
        <f t="shared" si="0"/>
        <v>500.64000000000004</v>
      </c>
      <c r="G22" s="71">
        <v>596</v>
      </c>
      <c r="H22" s="72">
        <v>0.6</v>
      </c>
      <c r="I22" s="73">
        <v>238.4</v>
      </c>
    </row>
    <row r="23" spans="1:9" x14ac:dyDescent="0.2">
      <c r="A23" s="37">
        <v>12</v>
      </c>
      <c r="B23" s="85" t="s">
        <v>105</v>
      </c>
      <c r="C23" s="70" t="s">
        <v>337</v>
      </c>
      <c r="D23" s="39">
        <v>1800</v>
      </c>
      <c r="E23" s="37">
        <v>8.4</v>
      </c>
      <c r="F23" s="83">
        <f t="shared" si="0"/>
        <v>545.16000000000008</v>
      </c>
      <c r="G23" s="71">
        <v>649</v>
      </c>
      <c r="H23" s="72">
        <v>0.6</v>
      </c>
      <c r="I23" s="73">
        <v>259.60000000000002</v>
      </c>
    </row>
    <row r="24" spans="1:9" x14ac:dyDescent="0.2">
      <c r="A24" s="37">
        <v>15</v>
      </c>
      <c r="B24" s="85" t="s">
        <v>101</v>
      </c>
      <c r="C24" s="70" t="s">
        <v>338</v>
      </c>
      <c r="D24" s="39">
        <v>2250</v>
      </c>
      <c r="E24" s="37">
        <v>10.4</v>
      </c>
      <c r="F24" s="83">
        <f t="shared" si="0"/>
        <v>685.43999999999994</v>
      </c>
      <c r="G24" s="71">
        <v>816</v>
      </c>
      <c r="H24" s="72">
        <v>0.6</v>
      </c>
      <c r="I24" s="73">
        <v>326.39999999999998</v>
      </c>
    </row>
    <row r="25" spans="1:9" x14ac:dyDescent="0.2">
      <c r="A25" s="37"/>
      <c r="B25" s="38"/>
      <c r="C25" s="70"/>
      <c r="D25" s="39"/>
      <c r="E25" s="37"/>
      <c r="F25" s="37"/>
      <c r="G25" s="71"/>
      <c r="H25" s="72"/>
      <c r="I25" s="73"/>
    </row>
    <row r="26" spans="1:9" ht="18.75" x14ac:dyDescent="0.2">
      <c r="A26" s="179" t="s">
        <v>286</v>
      </c>
      <c r="B26" s="179"/>
      <c r="C26" s="179"/>
      <c r="D26" s="172" t="s">
        <v>253</v>
      </c>
      <c r="E26" s="172"/>
      <c r="F26" s="172"/>
      <c r="G26" s="172"/>
      <c r="H26" s="172"/>
      <c r="I26" s="172"/>
    </row>
    <row r="27" spans="1:9" ht="25.5" x14ac:dyDescent="0.2">
      <c r="A27" s="48" t="s">
        <v>259</v>
      </c>
      <c r="B27" s="76" t="s">
        <v>256</v>
      </c>
      <c r="C27" s="48" t="s">
        <v>268</v>
      </c>
      <c r="D27" s="48" t="s">
        <v>294</v>
      </c>
      <c r="E27" s="48" t="s">
        <v>293</v>
      </c>
      <c r="F27" s="81" t="s">
        <v>260</v>
      </c>
      <c r="G27" s="48" t="s">
        <v>38</v>
      </c>
      <c r="H27" s="40" t="s">
        <v>51</v>
      </c>
      <c r="I27" s="40" t="s">
        <v>88</v>
      </c>
    </row>
    <row r="28" spans="1:9" x14ac:dyDescent="0.2">
      <c r="A28" s="37">
        <v>0.5</v>
      </c>
      <c r="B28" s="85" t="s">
        <v>124</v>
      </c>
      <c r="C28" s="70" t="s">
        <v>339</v>
      </c>
      <c r="D28" s="39">
        <v>100</v>
      </c>
      <c r="E28" s="42">
        <v>0.4</v>
      </c>
      <c r="F28" s="83">
        <f t="shared" ref="F28:F43" si="1">I28*2*1.05</f>
        <v>62.160000000000004</v>
      </c>
      <c r="G28" s="71">
        <v>74</v>
      </c>
      <c r="H28" s="72">
        <v>0.6</v>
      </c>
      <c r="I28" s="73">
        <v>29.6</v>
      </c>
    </row>
    <row r="29" spans="1:9" x14ac:dyDescent="0.2">
      <c r="A29" s="37">
        <v>1</v>
      </c>
      <c r="B29" s="85" t="s">
        <v>106</v>
      </c>
      <c r="C29" s="70" t="s">
        <v>340</v>
      </c>
      <c r="D29" s="39">
        <v>200</v>
      </c>
      <c r="E29" s="42">
        <v>0.9</v>
      </c>
      <c r="F29" s="83">
        <f t="shared" si="1"/>
        <v>96.600000000000009</v>
      </c>
      <c r="G29" s="71">
        <v>115</v>
      </c>
      <c r="H29" s="72">
        <v>0.6</v>
      </c>
      <c r="I29" s="73">
        <v>46</v>
      </c>
    </row>
    <row r="30" spans="1:9" x14ac:dyDescent="0.2">
      <c r="A30" s="37">
        <v>1.5</v>
      </c>
      <c r="B30" s="85" t="s">
        <v>107</v>
      </c>
      <c r="C30" s="70" t="s">
        <v>341</v>
      </c>
      <c r="D30" s="39">
        <v>300</v>
      </c>
      <c r="E30" s="37">
        <v>1.3</v>
      </c>
      <c r="F30" s="83">
        <f t="shared" si="1"/>
        <v>120.12</v>
      </c>
      <c r="G30" s="71">
        <v>143</v>
      </c>
      <c r="H30" s="72">
        <v>0.6</v>
      </c>
      <c r="I30" s="73">
        <v>57.2</v>
      </c>
    </row>
    <row r="31" spans="1:9" x14ac:dyDescent="0.2">
      <c r="A31" s="37">
        <v>2</v>
      </c>
      <c r="B31" s="85" t="s">
        <v>108</v>
      </c>
      <c r="C31" s="70" t="s">
        <v>342</v>
      </c>
      <c r="D31" s="39">
        <v>400</v>
      </c>
      <c r="E31" s="37">
        <v>1.7</v>
      </c>
      <c r="F31" s="83">
        <f t="shared" si="1"/>
        <v>133.56</v>
      </c>
      <c r="G31" s="71">
        <v>159</v>
      </c>
      <c r="H31" s="72">
        <v>0.6</v>
      </c>
      <c r="I31" s="73">
        <v>63.6</v>
      </c>
    </row>
    <row r="32" spans="1:9" x14ac:dyDescent="0.2">
      <c r="A32" s="37">
        <v>2.5</v>
      </c>
      <c r="B32" s="85" t="s">
        <v>109</v>
      </c>
      <c r="C32" s="70" t="s">
        <v>343</v>
      </c>
      <c r="D32" s="39">
        <v>500</v>
      </c>
      <c r="E32" s="37">
        <v>2.17</v>
      </c>
      <c r="F32" s="83">
        <f t="shared" si="1"/>
        <v>178.92000000000002</v>
      </c>
      <c r="G32" s="71">
        <v>213</v>
      </c>
      <c r="H32" s="72">
        <v>0.6</v>
      </c>
      <c r="I32" s="73">
        <v>85.2</v>
      </c>
    </row>
    <row r="33" spans="1:9" x14ac:dyDescent="0.2">
      <c r="A33" s="37">
        <v>3</v>
      </c>
      <c r="B33" s="85" t="s">
        <v>110</v>
      </c>
      <c r="C33" s="70" t="s">
        <v>344</v>
      </c>
      <c r="D33" s="39">
        <v>600</v>
      </c>
      <c r="E33" s="37">
        <v>2.6</v>
      </c>
      <c r="F33" s="83">
        <f t="shared" si="1"/>
        <v>191.52</v>
      </c>
      <c r="G33" s="71">
        <v>228</v>
      </c>
      <c r="H33" s="72">
        <v>0.6</v>
      </c>
      <c r="I33" s="73">
        <v>91.2</v>
      </c>
    </row>
    <row r="34" spans="1:9" x14ac:dyDescent="0.2">
      <c r="A34" s="37">
        <v>3.5</v>
      </c>
      <c r="B34" s="85" t="s">
        <v>111</v>
      </c>
      <c r="C34" s="70" t="s">
        <v>345</v>
      </c>
      <c r="D34" s="39">
        <v>700</v>
      </c>
      <c r="E34" s="37">
        <v>3.04</v>
      </c>
      <c r="F34" s="83">
        <f t="shared" si="1"/>
        <v>221.76</v>
      </c>
      <c r="G34" s="71">
        <v>264</v>
      </c>
      <c r="H34" s="72">
        <v>0.6</v>
      </c>
      <c r="I34" s="73">
        <v>105.6</v>
      </c>
    </row>
    <row r="35" spans="1:9" x14ac:dyDescent="0.2">
      <c r="A35" s="37">
        <v>4</v>
      </c>
      <c r="B35" s="85" t="s">
        <v>112</v>
      </c>
      <c r="C35" s="70" t="s">
        <v>346</v>
      </c>
      <c r="D35" s="39">
        <v>800</v>
      </c>
      <c r="E35" s="37">
        <v>3.5</v>
      </c>
      <c r="F35" s="83">
        <f t="shared" si="1"/>
        <v>246.12</v>
      </c>
      <c r="G35" s="71">
        <v>293</v>
      </c>
      <c r="H35" s="72">
        <v>0.6</v>
      </c>
      <c r="I35" s="73">
        <v>117.2</v>
      </c>
    </row>
    <row r="36" spans="1:9" x14ac:dyDescent="0.2">
      <c r="A36" s="37">
        <v>4.5</v>
      </c>
      <c r="B36" s="85" t="s">
        <v>113</v>
      </c>
      <c r="C36" s="70" t="s">
        <v>347</v>
      </c>
      <c r="D36" s="39">
        <v>900</v>
      </c>
      <c r="E36" s="37">
        <v>3.91</v>
      </c>
      <c r="F36" s="83">
        <f t="shared" si="1"/>
        <v>267.12</v>
      </c>
      <c r="G36" s="71">
        <v>318</v>
      </c>
      <c r="H36" s="72">
        <v>0.6</v>
      </c>
      <c r="I36" s="73">
        <v>127.2</v>
      </c>
    </row>
    <row r="37" spans="1:9" x14ac:dyDescent="0.2">
      <c r="A37" s="37">
        <v>5</v>
      </c>
      <c r="B37" s="85" t="s">
        <v>114</v>
      </c>
      <c r="C37" s="70" t="s">
        <v>348</v>
      </c>
      <c r="D37" s="39">
        <v>1000</v>
      </c>
      <c r="E37" s="37">
        <v>4.4000000000000004</v>
      </c>
      <c r="F37" s="83">
        <f t="shared" si="1"/>
        <v>294.84000000000003</v>
      </c>
      <c r="G37" s="71">
        <v>351</v>
      </c>
      <c r="H37" s="72">
        <v>0.6</v>
      </c>
      <c r="I37" s="73">
        <v>140.4</v>
      </c>
    </row>
    <row r="38" spans="1:9" x14ac:dyDescent="0.2">
      <c r="A38" s="37">
        <v>6</v>
      </c>
      <c r="B38" s="85" t="s">
        <v>115</v>
      </c>
      <c r="C38" s="70" t="s">
        <v>349</v>
      </c>
      <c r="D38" s="39">
        <v>1200</v>
      </c>
      <c r="E38" s="37">
        <v>5.2</v>
      </c>
      <c r="F38" s="83">
        <f t="shared" si="1"/>
        <v>348.6</v>
      </c>
      <c r="G38" s="71">
        <v>415</v>
      </c>
      <c r="H38" s="72">
        <v>0.6</v>
      </c>
      <c r="I38" s="73">
        <v>166</v>
      </c>
    </row>
    <row r="39" spans="1:9" x14ac:dyDescent="0.2">
      <c r="A39" s="37">
        <v>7</v>
      </c>
      <c r="B39" s="85" t="s">
        <v>116</v>
      </c>
      <c r="C39" s="70" t="s">
        <v>350</v>
      </c>
      <c r="D39" s="39">
        <v>1400</v>
      </c>
      <c r="E39" s="37">
        <v>6.1</v>
      </c>
      <c r="F39" s="83">
        <f t="shared" si="1"/>
        <v>402.36</v>
      </c>
      <c r="G39" s="71">
        <v>479</v>
      </c>
      <c r="H39" s="72">
        <v>0.6</v>
      </c>
      <c r="I39" s="73">
        <v>191.6</v>
      </c>
    </row>
    <row r="40" spans="1:9" x14ac:dyDescent="0.2">
      <c r="A40" s="37">
        <v>8</v>
      </c>
      <c r="B40" s="85" t="s">
        <v>117</v>
      </c>
      <c r="C40" s="70" t="s">
        <v>351</v>
      </c>
      <c r="D40" s="39">
        <v>1600</v>
      </c>
      <c r="E40" s="37">
        <v>7</v>
      </c>
      <c r="F40" s="83">
        <f t="shared" si="1"/>
        <v>449.40000000000003</v>
      </c>
      <c r="G40" s="71">
        <v>535</v>
      </c>
      <c r="H40" s="72">
        <v>0.6</v>
      </c>
      <c r="I40" s="73">
        <v>214</v>
      </c>
    </row>
    <row r="41" spans="1:9" x14ac:dyDescent="0.2">
      <c r="A41" s="37">
        <v>9</v>
      </c>
      <c r="B41" s="85" t="s">
        <v>118</v>
      </c>
      <c r="C41" s="70" t="s">
        <v>352</v>
      </c>
      <c r="D41" s="39">
        <v>1800</v>
      </c>
      <c r="E41" s="37">
        <v>7.8</v>
      </c>
      <c r="F41" s="83">
        <f t="shared" si="1"/>
        <v>484.68000000000006</v>
      </c>
      <c r="G41" s="71">
        <v>577</v>
      </c>
      <c r="H41" s="72">
        <v>0.6</v>
      </c>
      <c r="I41" s="73">
        <v>230.8</v>
      </c>
    </row>
    <row r="42" spans="1:9" x14ac:dyDescent="0.2">
      <c r="A42" s="37">
        <v>10</v>
      </c>
      <c r="B42" s="85" t="s">
        <v>119</v>
      </c>
      <c r="C42" s="70" t="s">
        <v>353</v>
      </c>
      <c r="D42" s="39">
        <v>2000</v>
      </c>
      <c r="E42" s="37">
        <v>8.6999999999999993</v>
      </c>
      <c r="F42" s="83">
        <f t="shared" si="1"/>
        <v>518.28000000000009</v>
      </c>
      <c r="G42" s="71">
        <v>617</v>
      </c>
      <c r="H42" s="72">
        <v>0.6</v>
      </c>
      <c r="I42" s="73">
        <v>246.8</v>
      </c>
    </row>
    <row r="43" spans="1:9" x14ac:dyDescent="0.2">
      <c r="A43" s="37">
        <v>15</v>
      </c>
      <c r="B43" s="85" t="s">
        <v>155</v>
      </c>
      <c r="C43" s="70" t="s">
        <v>354</v>
      </c>
      <c r="D43" s="39">
        <v>3000</v>
      </c>
      <c r="E43" s="37">
        <v>13</v>
      </c>
      <c r="F43" s="83">
        <f t="shared" si="1"/>
        <v>757.68000000000006</v>
      </c>
      <c r="G43" s="71">
        <v>902</v>
      </c>
      <c r="H43" s="72">
        <v>0.6</v>
      </c>
      <c r="I43" s="73">
        <v>360.8</v>
      </c>
    </row>
    <row r="44" spans="1:9" ht="18.75" x14ac:dyDescent="0.2">
      <c r="A44" s="179" t="s">
        <v>188</v>
      </c>
      <c r="B44" s="179"/>
      <c r="C44" s="179"/>
      <c r="D44" s="172" t="s">
        <v>253</v>
      </c>
      <c r="E44" s="172"/>
      <c r="F44" s="172"/>
      <c r="G44" s="172"/>
      <c r="H44" s="172"/>
      <c r="I44" s="172"/>
    </row>
    <row r="45" spans="1:9" ht="101.25" customHeight="1" x14ac:dyDescent="0.2">
      <c r="A45" s="3"/>
      <c r="B45" s="4"/>
      <c r="C45" s="185" t="s">
        <v>296</v>
      </c>
      <c r="D45" s="186"/>
      <c r="E45" s="186"/>
      <c r="F45" s="186"/>
      <c r="G45" s="186"/>
      <c r="H45" s="186"/>
    </row>
    <row r="46" spans="1:9" ht="30" customHeight="1" x14ac:dyDescent="0.2">
      <c r="A46" s="48" t="s">
        <v>259</v>
      </c>
      <c r="B46" s="84" t="s">
        <v>256</v>
      </c>
      <c r="C46" s="48" t="s">
        <v>268</v>
      </c>
      <c r="D46" s="48" t="s">
        <v>294</v>
      </c>
      <c r="E46" s="48" t="s">
        <v>293</v>
      </c>
      <c r="F46" s="81" t="s">
        <v>260</v>
      </c>
      <c r="G46" s="11" t="s">
        <v>38</v>
      </c>
      <c r="H46" s="18" t="s">
        <v>51</v>
      </c>
      <c r="I46" s="18" t="s">
        <v>88</v>
      </c>
    </row>
    <row r="47" spans="1:9" x14ac:dyDescent="0.2">
      <c r="A47" s="37">
        <v>0.5</v>
      </c>
      <c r="B47" s="86" t="s">
        <v>189</v>
      </c>
      <c r="C47" s="70" t="s">
        <v>386</v>
      </c>
      <c r="D47" s="39">
        <v>100</v>
      </c>
      <c r="E47" s="37" t="s">
        <v>190</v>
      </c>
      <c r="F47" s="83">
        <f t="shared" ref="F47:F50" si="2">I47*2*1.05</f>
        <v>69.720000000000013</v>
      </c>
      <c r="G47" s="7">
        <v>83</v>
      </c>
      <c r="H47" s="22">
        <v>0.6</v>
      </c>
      <c r="I47" s="23">
        <v>33.200000000000003</v>
      </c>
    </row>
    <row r="48" spans="1:9" x14ac:dyDescent="0.2">
      <c r="A48" s="37">
        <v>1</v>
      </c>
      <c r="B48" s="86" t="s">
        <v>191</v>
      </c>
      <c r="C48" s="70" t="s">
        <v>387</v>
      </c>
      <c r="D48" s="39">
        <v>200</v>
      </c>
      <c r="E48" s="37" t="s">
        <v>192</v>
      </c>
      <c r="F48" s="83">
        <f t="shared" si="2"/>
        <v>115.08</v>
      </c>
      <c r="G48" s="7">
        <v>137</v>
      </c>
      <c r="H48" s="22">
        <v>0.6</v>
      </c>
      <c r="I48" s="23">
        <v>54.8</v>
      </c>
    </row>
    <row r="49" spans="1:9" x14ac:dyDescent="0.2">
      <c r="A49" s="37">
        <v>1.5</v>
      </c>
      <c r="B49" s="86" t="s">
        <v>193</v>
      </c>
      <c r="C49" s="70" t="s">
        <v>388</v>
      </c>
      <c r="D49" s="39">
        <v>300</v>
      </c>
      <c r="E49" s="37" t="s">
        <v>194</v>
      </c>
      <c r="F49" s="83">
        <f t="shared" si="2"/>
        <v>144.47999999999999</v>
      </c>
      <c r="G49" s="7">
        <v>172</v>
      </c>
      <c r="H49" s="22">
        <v>0.6</v>
      </c>
      <c r="I49" s="23">
        <v>68.8</v>
      </c>
    </row>
    <row r="50" spans="1:9" x14ac:dyDescent="0.2">
      <c r="A50" s="37">
        <v>2</v>
      </c>
      <c r="B50" s="86" t="s">
        <v>195</v>
      </c>
      <c r="C50" s="70" t="s">
        <v>389</v>
      </c>
      <c r="D50" s="39">
        <v>400</v>
      </c>
      <c r="E50" s="37" t="s">
        <v>196</v>
      </c>
      <c r="F50" s="83">
        <f t="shared" si="2"/>
        <v>158.76</v>
      </c>
      <c r="G50" s="7">
        <v>189</v>
      </c>
      <c r="H50" s="22">
        <v>0.6</v>
      </c>
      <c r="I50" s="23">
        <v>75.599999999999994</v>
      </c>
    </row>
    <row r="51" spans="1:9" x14ac:dyDescent="0.2">
      <c r="A51" s="8"/>
      <c r="B51" s="6"/>
      <c r="C51" s="13"/>
      <c r="D51" s="9"/>
      <c r="E51" s="8"/>
      <c r="F51" s="69"/>
      <c r="G51" s="7"/>
      <c r="H51" s="22"/>
      <c r="I51" s="23"/>
    </row>
    <row r="52" spans="1:9" x14ac:dyDescent="0.2">
      <c r="A52" s="8"/>
      <c r="B52" s="6"/>
      <c r="C52" s="13"/>
      <c r="D52" s="9"/>
      <c r="E52" s="8"/>
      <c r="F52" s="69"/>
      <c r="G52" s="7"/>
      <c r="H52" s="22"/>
      <c r="I52" s="23"/>
    </row>
    <row r="53" spans="1:9" x14ac:dyDescent="0.2">
      <c r="A53" s="8"/>
      <c r="B53" s="6"/>
      <c r="C53" s="13"/>
      <c r="D53" s="9"/>
      <c r="E53" s="8"/>
      <c r="F53" s="69"/>
      <c r="G53" s="7"/>
      <c r="H53" s="22"/>
      <c r="I53" s="23"/>
    </row>
    <row r="54" spans="1:9" ht="20.25" customHeight="1" x14ac:dyDescent="0.2">
      <c r="A54" s="173" t="s">
        <v>285</v>
      </c>
      <c r="B54" s="173"/>
      <c r="C54" s="173"/>
      <c r="D54" s="173"/>
      <c r="E54" s="173"/>
      <c r="F54" s="173"/>
      <c r="G54" s="55"/>
      <c r="H54" s="55"/>
      <c r="I54" s="55"/>
    </row>
    <row r="55" spans="1:9" ht="18.75" x14ac:dyDescent="0.2">
      <c r="A55" s="179" t="s">
        <v>287</v>
      </c>
      <c r="B55" s="179"/>
      <c r="C55" s="179"/>
      <c r="D55" s="172" t="s">
        <v>288</v>
      </c>
      <c r="E55" s="172"/>
      <c r="F55" s="172"/>
      <c r="G55" s="172"/>
      <c r="H55" s="172"/>
      <c r="I55" s="172"/>
    </row>
    <row r="56" spans="1:9" ht="102" customHeight="1" x14ac:dyDescent="0.2">
      <c r="A56" s="3"/>
      <c r="B56" s="4"/>
      <c r="C56" s="181" t="s">
        <v>295</v>
      </c>
      <c r="D56" s="181"/>
      <c r="E56" s="181"/>
      <c r="F56" s="181"/>
      <c r="G56" s="52"/>
      <c r="H56" s="52"/>
    </row>
    <row r="57" spans="1:9" ht="29.25" customHeight="1" x14ac:dyDescent="0.2">
      <c r="A57" s="48" t="s">
        <v>259</v>
      </c>
      <c r="B57" s="84" t="s">
        <v>256</v>
      </c>
      <c r="C57" s="48" t="s">
        <v>268</v>
      </c>
      <c r="D57" s="48" t="s">
        <v>294</v>
      </c>
      <c r="E57" s="48" t="s">
        <v>293</v>
      </c>
      <c r="F57" s="81" t="s">
        <v>260</v>
      </c>
      <c r="G57" s="48" t="s">
        <v>38</v>
      </c>
      <c r="H57" s="40" t="s">
        <v>51</v>
      </c>
      <c r="I57" s="40" t="s">
        <v>88</v>
      </c>
    </row>
    <row r="58" spans="1:9" x14ac:dyDescent="0.2">
      <c r="A58" s="37">
        <v>1</v>
      </c>
      <c r="B58" s="86" t="s">
        <v>8</v>
      </c>
      <c r="C58" s="70" t="s">
        <v>355</v>
      </c>
      <c r="D58" s="39">
        <v>150</v>
      </c>
      <c r="E58" s="37">
        <v>0.7</v>
      </c>
      <c r="F58" s="83">
        <f>I58*2*1.05</f>
        <v>63.945</v>
      </c>
      <c r="G58" s="71">
        <v>87</v>
      </c>
      <c r="H58" s="72">
        <v>0.65</v>
      </c>
      <c r="I58" s="73">
        <v>30.45</v>
      </c>
    </row>
    <row r="59" spans="1:9" x14ac:dyDescent="0.2">
      <c r="A59" s="37">
        <v>1.5</v>
      </c>
      <c r="B59" s="86" t="s">
        <v>9</v>
      </c>
      <c r="C59" s="70" t="s">
        <v>356</v>
      </c>
      <c r="D59" s="39">
        <v>225</v>
      </c>
      <c r="E59" s="37">
        <v>1</v>
      </c>
      <c r="F59" s="83">
        <f t="shared" ref="F59:F73" si="3">I59*2*1.05</f>
        <v>74.970000000000013</v>
      </c>
      <c r="G59" s="71">
        <v>102</v>
      </c>
      <c r="H59" s="72">
        <v>0.65</v>
      </c>
      <c r="I59" s="73">
        <v>35.700000000000003</v>
      </c>
    </row>
    <row r="60" spans="1:9" x14ac:dyDescent="0.2">
      <c r="A60" s="37">
        <v>2</v>
      </c>
      <c r="B60" s="86" t="s">
        <v>10</v>
      </c>
      <c r="C60" s="70" t="s">
        <v>357</v>
      </c>
      <c r="D60" s="39">
        <v>300</v>
      </c>
      <c r="E60" s="37">
        <v>1.3</v>
      </c>
      <c r="F60" s="83">
        <f t="shared" si="3"/>
        <v>89.670000000000016</v>
      </c>
      <c r="G60" s="71">
        <v>122</v>
      </c>
      <c r="H60" s="72">
        <v>0.65</v>
      </c>
      <c r="I60" s="73">
        <v>42.7</v>
      </c>
    </row>
    <row r="61" spans="1:9" x14ac:dyDescent="0.2">
      <c r="A61" s="37">
        <v>2.5</v>
      </c>
      <c r="B61" s="86" t="s">
        <v>120</v>
      </c>
      <c r="C61" s="70" t="s">
        <v>358</v>
      </c>
      <c r="D61" s="39">
        <v>375</v>
      </c>
      <c r="E61" s="37">
        <v>1.6304347826086956</v>
      </c>
      <c r="F61" s="83">
        <f t="shared" si="3"/>
        <v>102.16500000000001</v>
      </c>
      <c r="G61" s="71">
        <v>139</v>
      </c>
      <c r="H61" s="72">
        <v>0.65</v>
      </c>
      <c r="I61" s="73">
        <v>48.65</v>
      </c>
    </row>
    <row r="62" spans="1:9" x14ac:dyDescent="0.2">
      <c r="A62" s="37">
        <v>3</v>
      </c>
      <c r="B62" s="86" t="s">
        <v>11</v>
      </c>
      <c r="C62" s="70" t="s">
        <v>359</v>
      </c>
      <c r="D62" s="39">
        <v>450</v>
      </c>
      <c r="E62" s="37">
        <v>2</v>
      </c>
      <c r="F62" s="83">
        <f t="shared" si="3"/>
        <v>119.07000000000001</v>
      </c>
      <c r="G62" s="71">
        <v>162</v>
      </c>
      <c r="H62" s="72">
        <v>0.65</v>
      </c>
      <c r="I62" s="73">
        <v>56.7</v>
      </c>
    </row>
    <row r="63" spans="1:9" x14ac:dyDescent="0.2">
      <c r="A63" s="37">
        <v>3.5</v>
      </c>
      <c r="B63" s="86" t="s">
        <v>121</v>
      </c>
      <c r="C63" s="70" t="s">
        <v>360</v>
      </c>
      <c r="D63" s="39">
        <v>525</v>
      </c>
      <c r="E63" s="37">
        <v>2.2826086956521738</v>
      </c>
      <c r="F63" s="83">
        <f t="shared" si="3"/>
        <v>130.095</v>
      </c>
      <c r="G63" s="71">
        <v>177</v>
      </c>
      <c r="H63" s="72">
        <v>0.65</v>
      </c>
      <c r="I63" s="73">
        <v>61.95</v>
      </c>
    </row>
    <row r="64" spans="1:9" x14ac:dyDescent="0.2">
      <c r="A64" s="37">
        <v>4</v>
      </c>
      <c r="B64" s="86" t="s">
        <v>12</v>
      </c>
      <c r="C64" s="70" t="s">
        <v>361</v>
      </c>
      <c r="D64" s="39">
        <v>600</v>
      </c>
      <c r="E64" s="37">
        <v>2.6</v>
      </c>
      <c r="F64" s="83">
        <f t="shared" si="3"/>
        <v>144.06</v>
      </c>
      <c r="G64" s="71">
        <v>196</v>
      </c>
      <c r="H64" s="72">
        <v>0.65</v>
      </c>
      <c r="I64" s="73">
        <v>68.599999999999994</v>
      </c>
    </row>
    <row r="65" spans="1:9" x14ac:dyDescent="0.2">
      <c r="A65" s="37">
        <v>4.5</v>
      </c>
      <c r="B65" s="86" t="s">
        <v>140</v>
      </c>
      <c r="C65" s="70" t="s">
        <v>362</v>
      </c>
      <c r="D65" s="39">
        <v>675</v>
      </c>
      <c r="E65" s="37">
        <v>2.9347826086956523</v>
      </c>
      <c r="F65" s="83">
        <f t="shared" si="3"/>
        <v>161.70000000000002</v>
      </c>
      <c r="G65" s="71">
        <v>220</v>
      </c>
      <c r="H65" s="72">
        <v>0.65</v>
      </c>
      <c r="I65" s="73">
        <v>77</v>
      </c>
    </row>
    <row r="66" spans="1:9" x14ac:dyDescent="0.2">
      <c r="A66" s="37">
        <v>5</v>
      </c>
      <c r="B66" s="86" t="s">
        <v>13</v>
      </c>
      <c r="C66" s="70" t="s">
        <v>363</v>
      </c>
      <c r="D66" s="39">
        <v>750</v>
      </c>
      <c r="E66" s="37">
        <v>3.3</v>
      </c>
      <c r="F66" s="83">
        <f t="shared" si="3"/>
        <v>173.46</v>
      </c>
      <c r="G66" s="71">
        <v>236</v>
      </c>
      <c r="H66" s="72">
        <v>0.65</v>
      </c>
      <c r="I66" s="73">
        <v>82.6</v>
      </c>
    </row>
    <row r="67" spans="1:9" x14ac:dyDescent="0.2">
      <c r="A67" s="37">
        <v>6</v>
      </c>
      <c r="B67" s="86" t="s">
        <v>14</v>
      </c>
      <c r="C67" s="70" t="s">
        <v>364</v>
      </c>
      <c r="D67" s="39">
        <v>900</v>
      </c>
      <c r="E67" s="37">
        <v>3.9</v>
      </c>
      <c r="F67" s="83">
        <f t="shared" si="3"/>
        <v>204.33</v>
      </c>
      <c r="G67" s="71">
        <v>278</v>
      </c>
      <c r="H67" s="72">
        <v>0.65</v>
      </c>
      <c r="I67" s="73">
        <v>97.3</v>
      </c>
    </row>
    <row r="68" spans="1:9" x14ac:dyDescent="0.2">
      <c r="A68" s="37">
        <v>7</v>
      </c>
      <c r="B68" s="86" t="s">
        <v>15</v>
      </c>
      <c r="C68" s="70" t="s">
        <v>365</v>
      </c>
      <c r="D68" s="39">
        <v>1050</v>
      </c>
      <c r="E68" s="37">
        <v>4.5999999999999996</v>
      </c>
      <c r="F68" s="83">
        <f t="shared" si="3"/>
        <v>226.38</v>
      </c>
      <c r="G68" s="71">
        <v>308</v>
      </c>
      <c r="H68" s="72">
        <v>0.65</v>
      </c>
      <c r="I68" s="73">
        <v>107.8</v>
      </c>
    </row>
    <row r="69" spans="1:9" x14ac:dyDescent="0.2">
      <c r="A69" s="37">
        <v>8</v>
      </c>
      <c r="B69" s="86" t="s">
        <v>16</v>
      </c>
      <c r="C69" s="70" t="s">
        <v>366</v>
      </c>
      <c r="D69" s="39">
        <v>1200</v>
      </c>
      <c r="E69" s="37">
        <v>5.2</v>
      </c>
      <c r="F69" s="83">
        <f t="shared" si="3"/>
        <v>249.9</v>
      </c>
      <c r="G69" s="71">
        <v>340</v>
      </c>
      <c r="H69" s="72">
        <v>0.65</v>
      </c>
      <c r="I69" s="73">
        <v>119</v>
      </c>
    </row>
    <row r="70" spans="1:9" x14ac:dyDescent="0.2">
      <c r="A70" s="37">
        <v>9</v>
      </c>
      <c r="B70" s="86" t="s">
        <v>17</v>
      </c>
      <c r="C70" s="70" t="s">
        <v>367</v>
      </c>
      <c r="D70" s="39">
        <v>1350</v>
      </c>
      <c r="E70" s="37">
        <v>5.9</v>
      </c>
      <c r="F70" s="83">
        <f t="shared" si="3"/>
        <v>282.97500000000002</v>
      </c>
      <c r="G70" s="71">
        <v>385</v>
      </c>
      <c r="H70" s="72">
        <v>0.65</v>
      </c>
      <c r="I70" s="73">
        <v>134.75</v>
      </c>
    </row>
    <row r="71" spans="1:9" x14ac:dyDescent="0.2">
      <c r="A71" s="37">
        <v>10</v>
      </c>
      <c r="B71" s="86" t="s">
        <v>18</v>
      </c>
      <c r="C71" s="70" t="s">
        <v>368</v>
      </c>
      <c r="D71" s="39">
        <v>1500</v>
      </c>
      <c r="E71" s="37">
        <v>6.5</v>
      </c>
      <c r="F71" s="83">
        <f t="shared" si="3"/>
        <v>313.11</v>
      </c>
      <c r="G71" s="71">
        <v>426</v>
      </c>
      <c r="H71" s="72">
        <v>0.65</v>
      </c>
      <c r="I71" s="73">
        <v>149.1</v>
      </c>
    </row>
    <row r="72" spans="1:9" x14ac:dyDescent="0.2">
      <c r="A72" s="37">
        <v>12</v>
      </c>
      <c r="B72" s="86" t="s">
        <v>122</v>
      </c>
      <c r="C72" s="70" t="s">
        <v>369</v>
      </c>
      <c r="D72" s="39">
        <v>1800</v>
      </c>
      <c r="E72" s="37">
        <v>7.8260869565217392</v>
      </c>
      <c r="F72" s="83">
        <f t="shared" si="3"/>
        <v>379.26</v>
      </c>
      <c r="G72" s="71">
        <v>516</v>
      </c>
      <c r="H72" s="72">
        <v>0.65</v>
      </c>
      <c r="I72" s="73">
        <v>180.6</v>
      </c>
    </row>
    <row r="73" spans="1:9" x14ac:dyDescent="0.2">
      <c r="A73" s="37">
        <v>15</v>
      </c>
      <c r="B73" s="86" t="s">
        <v>123</v>
      </c>
      <c r="C73" s="70" t="s">
        <v>370</v>
      </c>
      <c r="D73" s="39">
        <v>2250</v>
      </c>
      <c r="E73" s="37">
        <v>9.7826086956521738</v>
      </c>
      <c r="F73" s="83">
        <f t="shared" si="3"/>
        <v>419.685</v>
      </c>
      <c r="G73" s="71">
        <v>571</v>
      </c>
      <c r="H73" s="72">
        <v>0.65</v>
      </c>
      <c r="I73" s="73">
        <v>199.85</v>
      </c>
    </row>
    <row r="74" spans="1:9" ht="18.75" x14ac:dyDescent="0.2">
      <c r="A74" s="179" t="s">
        <v>289</v>
      </c>
      <c r="B74" s="179"/>
      <c r="C74" s="179"/>
      <c r="D74" s="172" t="s">
        <v>288</v>
      </c>
      <c r="E74" s="172"/>
      <c r="F74" s="172"/>
      <c r="G74" s="172"/>
      <c r="H74" s="172"/>
      <c r="I74" s="172"/>
    </row>
    <row r="75" spans="1:9" ht="30.75" customHeight="1" x14ac:dyDescent="0.2">
      <c r="A75" s="48" t="s">
        <v>259</v>
      </c>
      <c r="B75" s="84" t="s">
        <v>256</v>
      </c>
      <c r="C75" s="48" t="s">
        <v>268</v>
      </c>
      <c r="D75" s="48" t="s">
        <v>294</v>
      </c>
      <c r="E75" s="48" t="s">
        <v>293</v>
      </c>
      <c r="F75" s="81" t="s">
        <v>260</v>
      </c>
      <c r="G75" s="48" t="s">
        <v>38</v>
      </c>
      <c r="H75" s="40" t="s">
        <v>51</v>
      </c>
      <c r="I75" s="40" t="s">
        <v>88</v>
      </c>
    </row>
    <row r="76" spans="1:9" x14ac:dyDescent="0.2">
      <c r="A76" s="37">
        <v>1</v>
      </c>
      <c r="B76" s="86" t="s">
        <v>125</v>
      </c>
      <c r="C76" s="70" t="s">
        <v>371</v>
      </c>
      <c r="D76" s="39">
        <v>200</v>
      </c>
      <c r="E76" s="42">
        <v>0.9</v>
      </c>
      <c r="F76" s="83">
        <f>I76*2*1.05</f>
        <v>69.825000000000003</v>
      </c>
      <c r="G76" s="71">
        <v>95</v>
      </c>
      <c r="H76" s="72">
        <v>0.65</v>
      </c>
      <c r="I76" s="73">
        <v>33.25</v>
      </c>
    </row>
    <row r="77" spans="1:9" x14ac:dyDescent="0.2">
      <c r="A77" s="37">
        <v>1.5</v>
      </c>
      <c r="B77" s="86" t="s">
        <v>126</v>
      </c>
      <c r="C77" s="70" t="s">
        <v>372</v>
      </c>
      <c r="D77" s="39">
        <v>300</v>
      </c>
      <c r="E77" s="37">
        <v>1.3</v>
      </c>
      <c r="F77" s="83">
        <f t="shared" ref="F77:F90" si="4">I77*2*1.05</f>
        <v>84.525000000000006</v>
      </c>
      <c r="G77" s="71">
        <v>115</v>
      </c>
      <c r="H77" s="72">
        <v>0.65</v>
      </c>
      <c r="I77" s="73">
        <v>40.25</v>
      </c>
    </row>
    <row r="78" spans="1:9" x14ac:dyDescent="0.2">
      <c r="A78" s="37">
        <v>2</v>
      </c>
      <c r="B78" s="86" t="s">
        <v>127</v>
      </c>
      <c r="C78" s="70" t="s">
        <v>373</v>
      </c>
      <c r="D78" s="39">
        <v>400</v>
      </c>
      <c r="E78" s="37">
        <v>1.7</v>
      </c>
      <c r="F78" s="83">
        <f t="shared" si="4"/>
        <v>100.69500000000001</v>
      </c>
      <c r="G78" s="71">
        <v>137</v>
      </c>
      <c r="H78" s="72">
        <v>0.65</v>
      </c>
      <c r="I78" s="73">
        <v>47.95</v>
      </c>
    </row>
    <row r="79" spans="1:9" x14ac:dyDescent="0.2">
      <c r="A79" s="37">
        <v>2.5</v>
      </c>
      <c r="B79" s="86" t="s">
        <v>128</v>
      </c>
      <c r="C79" s="70" t="s">
        <v>374</v>
      </c>
      <c r="D79" s="39">
        <v>500</v>
      </c>
      <c r="E79" s="37">
        <v>2.17</v>
      </c>
      <c r="F79" s="83">
        <f t="shared" si="4"/>
        <v>116.13</v>
      </c>
      <c r="G79" s="71">
        <v>158</v>
      </c>
      <c r="H79" s="72">
        <v>0.65</v>
      </c>
      <c r="I79" s="73">
        <v>55.3</v>
      </c>
    </row>
    <row r="80" spans="1:9" x14ac:dyDescent="0.2">
      <c r="A80" s="37">
        <v>3</v>
      </c>
      <c r="B80" s="86" t="s">
        <v>129</v>
      </c>
      <c r="C80" s="70" t="s">
        <v>375</v>
      </c>
      <c r="D80" s="39">
        <v>600</v>
      </c>
      <c r="E80" s="37">
        <v>2.6</v>
      </c>
      <c r="F80" s="83">
        <f t="shared" si="4"/>
        <v>135.97499999999999</v>
      </c>
      <c r="G80" s="71">
        <v>185</v>
      </c>
      <c r="H80" s="72">
        <v>0.65</v>
      </c>
      <c r="I80" s="73">
        <v>64.75</v>
      </c>
    </row>
    <row r="81" spans="1:9" x14ac:dyDescent="0.2">
      <c r="A81" s="37">
        <v>3.5</v>
      </c>
      <c r="B81" s="86" t="s">
        <v>130</v>
      </c>
      <c r="C81" s="70" t="s">
        <v>376</v>
      </c>
      <c r="D81" s="39">
        <v>700</v>
      </c>
      <c r="E81" s="37">
        <v>3.04</v>
      </c>
      <c r="F81" s="83">
        <f t="shared" si="4"/>
        <v>149.20500000000001</v>
      </c>
      <c r="G81" s="71">
        <v>203</v>
      </c>
      <c r="H81" s="72">
        <v>0.65</v>
      </c>
      <c r="I81" s="73">
        <v>71.05</v>
      </c>
    </row>
    <row r="82" spans="1:9" x14ac:dyDescent="0.2">
      <c r="A82" s="37">
        <v>4</v>
      </c>
      <c r="B82" s="86" t="s">
        <v>131</v>
      </c>
      <c r="C82" s="70" t="s">
        <v>377</v>
      </c>
      <c r="D82" s="39">
        <v>800</v>
      </c>
      <c r="E82" s="37">
        <v>3.5</v>
      </c>
      <c r="F82" s="83">
        <f t="shared" si="4"/>
        <v>166.10999999999999</v>
      </c>
      <c r="G82" s="71">
        <v>226</v>
      </c>
      <c r="H82" s="72">
        <v>0.65</v>
      </c>
      <c r="I82" s="73">
        <v>79.099999999999994</v>
      </c>
    </row>
    <row r="83" spans="1:9" x14ac:dyDescent="0.2">
      <c r="A83" s="37">
        <v>4.5</v>
      </c>
      <c r="B83" s="86" t="s">
        <v>132</v>
      </c>
      <c r="C83" s="70" t="s">
        <v>378</v>
      </c>
      <c r="D83" s="39">
        <v>900</v>
      </c>
      <c r="E83" s="37">
        <v>3.91</v>
      </c>
      <c r="F83" s="83">
        <f t="shared" si="4"/>
        <v>185.22000000000003</v>
      </c>
      <c r="G83" s="71">
        <v>252</v>
      </c>
      <c r="H83" s="72">
        <v>0.65</v>
      </c>
      <c r="I83" s="73">
        <v>88.2</v>
      </c>
    </row>
    <row r="84" spans="1:9" x14ac:dyDescent="0.2">
      <c r="A84" s="37">
        <v>5</v>
      </c>
      <c r="B84" s="86" t="s">
        <v>133</v>
      </c>
      <c r="C84" s="70" t="s">
        <v>379</v>
      </c>
      <c r="D84" s="39">
        <v>1000</v>
      </c>
      <c r="E84" s="37">
        <v>4.4000000000000004</v>
      </c>
      <c r="F84" s="83">
        <f t="shared" si="4"/>
        <v>200.655</v>
      </c>
      <c r="G84" s="77">
        <v>273</v>
      </c>
      <c r="H84" s="72">
        <v>0.65</v>
      </c>
      <c r="I84" s="73">
        <v>95.55</v>
      </c>
    </row>
    <row r="85" spans="1:9" x14ac:dyDescent="0.2">
      <c r="A85" s="37">
        <v>6</v>
      </c>
      <c r="B85" s="86" t="s">
        <v>134</v>
      </c>
      <c r="C85" s="70" t="s">
        <v>380</v>
      </c>
      <c r="D85" s="39">
        <v>1200</v>
      </c>
      <c r="E85" s="37">
        <v>5.2</v>
      </c>
      <c r="F85" s="83">
        <f t="shared" si="4"/>
        <v>237.405</v>
      </c>
      <c r="G85" s="77">
        <v>323</v>
      </c>
      <c r="H85" s="72">
        <v>0.65</v>
      </c>
      <c r="I85" s="73">
        <v>113.05</v>
      </c>
    </row>
    <row r="86" spans="1:9" x14ac:dyDescent="0.2">
      <c r="A86" s="37">
        <v>7</v>
      </c>
      <c r="B86" s="86" t="s">
        <v>135</v>
      </c>
      <c r="C86" s="70" t="s">
        <v>381</v>
      </c>
      <c r="D86" s="39">
        <v>1400</v>
      </c>
      <c r="E86" s="37">
        <v>6.1</v>
      </c>
      <c r="F86" s="83">
        <f t="shared" si="4"/>
        <v>264.60000000000002</v>
      </c>
      <c r="G86" s="77">
        <v>360</v>
      </c>
      <c r="H86" s="72">
        <v>0.65</v>
      </c>
      <c r="I86" s="73">
        <v>126</v>
      </c>
    </row>
    <row r="87" spans="1:9" x14ac:dyDescent="0.2">
      <c r="A87" s="37">
        <v>8</v>
      </c>
      <c r="B87" s="86" t="s">
        <v>136</v>
      </c>
      <c r="C87" s="70" t="s">
        <v>382</v>
      </c>
      <c r="D87" s="39">
        <v>1600</v>
      </c>
      <c r="E87" s="37">
        <v>7</v>
      </c>
      <c r="F87" s="83">
        <f t="shared" si="4"/>
        <v>294</v>
      </c>
      <c r="G87" s="77">
        <v>400</v>
      </c>
      <c r="H87" s="72">
        <v>0.65</v>
      </c>
      <c r="I87" s="73">
        <v>140</v>
      </c>
    </row>
    <row r="88" spans="1:9" x14ac:dyDescent="0.2">
      <c r="A88" s="37">
        <v>9</v>
      </c>
      <c r="B88" s="86" t="s">
        <v>137</v>
      </c>
      <c r="C88" s="70" t="s">
        <v>383</v>
      </c>
      <c r="D88" s="39">
        <v>1800</v>
      </c>
      <c r="E88" s="37">
        <v>7.8</v>
      </c>
      <c r="F88" s="83">
        <f t="shared" si="4"/>
        <v>332.95500000000004</v>
      </c>
      <c r="G88" s="77">
        <v>453</v>
      </c>
      <c r="H88" s="72">
        <v>0.65</v>
      </c>
      <c r="I88" s="73">
        <v>158.55000000000001</v>
      </c>
    </row>
    <row r="89" spans="1:9" x14ac:dyDescent="0.2">
      <c r="A89" s="37">
        <v>10</v>
      </c>
      <c r="B89" s="86" t="s">
        <v>138</v>
      </c>
      <c r="C89" s="70" t="s">
        <v>384</v>
      </c>
      <c r="D89" s="39">
        <v>2000</v>
      </c>
      <c r="E89" s="37">
        <v>8.6999999999999993</v>
      </c>
      <c r="F89" s="83">
        <f t="shared" si="4"/>
        <v>367.5</v>
      </c>
      <c r="G89" s="78">
        <v>500</v>
      </c>
      <c r="H89" s="72">
        <v>0.65</v>
      </c>
      <c r="I89" s="73">
        <v>175</v>
      </c>
    </row>
    <row r="90" spans="1:9" x14ac:dyDescent="0.2">
      <c r="A90" s="37">
        <v>15</v>
      </c>
      <c r="B90" s="86" t="s">
        <v>139</v>
      </c>
      <c r="C90" s="70" t="s">
        <v>385</v>
      </c>
      <c r="D90" s="39">
        <v>3000</v>
      </c>
      <c r="E90" s="37">
        <v>13</v>
      </c>
      <c r="F90" s="83">
        <f t="shared" si="4"/>
        <v>445.41</v>
      </c>
      <c r="G90" s="78">
        <v>606</v>
      </c>
      <c r="H90" s="72">
        <v>0.65</v>
      </c>
      <c r="I90" s="73">
        <v>212.1</v>
      </c>
    </row>
    <row r="91" spans="1:9" ht="20.25" customHeight="1" x14ac:dyDescent="0.2">
      <c r="A91" s="173" t="s">
        <v>571</v>
      </c>
      <c r="B91" s="173"/>
      <c r="C91" s="173"/>
      <c r="D91" s="173"/>
      <c r="E91" s="173"/>
      <c r="F91" s="173"/>
      <c r="G91" s="55"/>
      <c r="H91" s="55"/>
      <c r="I91" s="55"/>
    </row>
    <row r="92" spans="1:9" ht="105.75" customHeight="1" x14ac:dyDescent="0.2">
      <c r="A92" s="3"/>
      <c r="B92" s="4"/>
      <c r="C92" s="182" t="s">
        <v>572</v>
      </c>
      <c r="D92" s="183"/>
      <c r="E92" s="183"/>
      <c r="F92" s="183"/>
      <c r="G92" s="183"/>
      <c r="H92" s="183"/>
    </row>
    <row r="93" spans="1:9" ht="30.75" customHeight="1" x14ac:dyDescent="0.2">
      <c r="A93" s="48" t="s">
        <v>259</v>
      </c>
      <c r="B93" s="84" t="s">
        <v>256</v>
      </c>
      <c r="C93" s="48" t="s">
        <v>268</v>
      </c>
      <c r="D93" s="48" t="s">
        <v>294</v>
      </c>
      <c r="E93" s="48" t="s">
        <v>293</v>
      </c>
      <c r="F93" s="81" t="s">
        <v>260</v>
      </c>
      <c r="G93" s="11" t="s">
        <v>38</v>
      </c>
      <c r="H93" s="18" t="s">
        <v>51</v>
      </c>
      <c r="I93" s="18" t="s">
        <v>88</v>
      </c>
    </row>
    <row r="94" spans="1:9" x14ac:dyDescent="0.2">
      <c r="A94" s="37">
        <v>1</v>
      </c>
      <c r="B94" s="86" t="s">
        <v>141</v>
      </c>
      <c r="C94" s="70" t="s">
        <v>390</v>
      </c>
      <c r="D94" s="79">
        <v>140</v>
      </c>
      <c r="E94" s="42">
        <v>0.61</v>
      </c>
      <c r="F94" s="83">
        <f t="shared" ref="F94:F105" si="5">I94*2*1.05</f>
        <v>74.760000000000005</v>
      </c>
      <c r="G94" s="7">
        <v>89</v>
      </c>
      <c r="H94" s="22">
        <v>0.6</v>
      </c>
      <c r="I94" s="23">
        <v>35.6</v>
      </c>
    </row>
    <row r="95" spans="1:9" x14ac:dyDescent="0.2">
      <c r="A95" s="37">
        <v>1.5</v>
      </c>
      <c r="B95" s="86" t="s">
        <v>142</v>
      </c>
      <c r="C95" s="70" t="s">
        <v>391</v>
      </c>
      <c r="D95" s="79">
        <v>210</v>
      </c>
      <c r="E95" s="42">
        <v>0.91</v>
      </c>
      <c r="F95" s="83">
        <f t="shared" si="5"/>
        <v>87.360000000000014</v>
      </c>
      <c r="G95" s="7">
        <v>104</v>
      </c>
      <c r="H95" s="22">
        <v>0.6</v>
      </c>
      <c r="I95" s="23">
        <v>41.6</v>
      </c>
    </row>
    <row r="96" spans="1:9" x14ac:dyDescent="0.2">
      <c r="A96" s="37">
        <v>2</v>
      </c>
      <c r="B96" s="86" t="s">
        <v>143</v>
      </c>
      <c r="C96" s="70" t="s">
        <v>392</v>
      </c>
      <c r="D96" s="79">
        <v>280</v>
      </c>
      <c r="E96" s="42">
        <v>1.22</v>
      </c>
      <c r="F96" s="83">
        <f t="shared" si="5"/>
        <v>105</v>
      </c>
      <c r="G96" s="7">
        <v>125</v>
      </c>
      <c r="H96" s="22">
        <v>0.6</v>
      </c>
      <c r="I96" s="23">
        <v>50</v>
      </c>
    </row>
    <row r="97" spans="1:9" x14ac:dyDescent="0.2">
      <c r="A97" s="37">
        <v>3</v>
      </c>
      <c r="B97" s="86" t="s">
        <v>144</v>
      </c>
      <c r="C97" s="70" t="s">
        <v>393</v>
      </c>
      <c r="D97" s="79">
        <v>420</v>
      </c>
      <c r="E97" s="42">
        <v>1.83</v>
      </c>
      <c r="F97" s="83">
        <f t="shared" si="5"/>
        <v>139.44000000000003</v>
      </c>
      <c r="G97" s="7">
        <v>166</v>
      </c>
      <c r="H97" s="22">
        <v>0.6</v>
      </c>
      <c r="I97" s="23">
        <v>66.400000000000006</v>
      </c>
    </row>
    <row r="98" spans="1:9" x14ac:dyDescent="0.2">
      <c r="A98" s="37">
        <v>4</v>
      </c>
      <c r="B98" s="86" t="s">
        <v>145</v>
      </c>
      <c r="C98" s="70" t="s">
        <v>394</v>
      </c>
      <c r="D98" s="79">
        <v>560</v>
      </c>
      <c r="E98" s="42">
        <v>2.4300000000000002</v>
      </c>
      <c r="F98" s="83">
        <f t="shared" si="5"/>
        <v>171.35999999999999</v>
      </c>
      <c r="G98" s="7">
        <v>204</v>
      </c>
      <c r="H98" s="22">
        <v>0.6</v>
      </c>
      <c r="I98" s="23">
        <v>81.599999999999994</v>
      </c>
    </row>
    <row r="99" spans="1:9" x14ac:dyDescent="0.2">
      <c r="A99" s="37">
        <v>5</v>
      </c>
      <c r="B99" s="86" t="s">
        <v>146</v>
      </c>
      <c r="C99" s="70" t="s">
        <v>395</v>
      </c>
      <c r="D99" s="79">
        <v>700</v>
      </c>
      <c r="E99" s="42">
        <v>3.04</v>
      </c>
      <c r="F99" s="83">
        <f t="shared" si="5"/>
        <v>203.28</v>
      </c>
      <c r="G99" s="7">
        <v>242</v>
      </c>
      <c r="H99" s="22">
        <v>0.6</v>
      </c>
      <c r="I99" s="23">
        <v>96.8</v>
      </c>
    </row>
    <row r="100" spans="1:9" x14ac:dyDescent="0.2">
      <c r="A100" s="37">
        <v>6</v>
      </c>
      <c r="B100" s="86" t="s">
        <v>147</v>
      </c>
      <c r="C100" s="70" t="s">
        <v>396</v>
      </c>
      <c r="D100" s="79">
        <v>840</v>
      </c>
      <c r="E100" s="42">
        <v>3.65</v>
      </c>
      <c r="F100" s="83">
        <f t="shared" si="5"/>
        <v>238.56</v>
      </c>
      <c r="G100" s="7">
        <v>284</v>
      </c>
      <c r="H100" s="22">
        <v>0.6</v>
      </c>
      <c r="I100" s="23">
        <v>113.6</v>
      </c>
    </row>
    <row r="101" spans="1:9" x14ac:dyDescent="0.2">
      <c r="A101" s="37">
        <v>7</v>
      </c>
      <c r="B101" s="86" t="s">
        <v>148</v>
      </c>
      <c r="C101" s="70" t="s">
        <v>397</v>
      </c>
      <c r="D101" s="79">
        <v>980</v>
      </c>
      <c r="E101" s="42">
        <v>4.26</v>
      </c>
      <c r="F101" s="83">
        <f t="shared" si="5"/>
        <v>268.8</v>
      </c>
      <c r="G101" s="7">
        <v>320</v>
      </c>
      <c r="H101" s="22">
        <v>0.6</v>
      </c>
      <c r="I101" s="23">
        <v>128</v>
      </c>
    </row>
    <row r="102" spans="1:9" x14ac:dyDescent="0.2">
      <c r="A102" s="37">
        <v>8</v>
      </c>
      <c r="B102" s="86" t="s">
        <v>149</v>
      </c>
      <c r="C102" s="70" t="s">
        <v>398</v>
      </c>
      <c r="D102" s="79">
        <v>1120</v>
      </c>
      <c r="E102" s="42">
        <v>4.87</v>
      </c>
      <c r="F102" s="83">
        <f t="shared" si="5"/>
        <v>302.40000000000003</v>
      </c>
      <c r="G102" s="7">
        <v>360</v>
      </c>
      <c r="H102" s="22">
        <v>0.6</v>
      </c>
      <c r="I102" s="23">
        <v>144</v>
      </c>
    </row>
    <row r="103" spans="1:9" x14ac:dyDescent="0.2">
      <c r="A103" s="37">
        <v>9</v>
      </c>
      <c r="B103" s="86" t="s">
        <v>150</v>
      </c>
      <c r="C103" s="70" t="s">
        <v>399</v>
      </c>
      <c r="D103" s="79">
        <v>1260</v>
      </c>
      <c r="E103" s="42">
        <v>5.48</v>
      </c>
      <c r="F103" s="83">
        <f t="shared" si="5"/>
        <v>338.52</v>
      </c>
      <c r="G103" s="7">
        <v>403</v>
      </c>
      <c r="H103" s="22">
        <v>0.6</v>
      </c>
      <c r="I103" s="23">
        <v>161.19999999999999</v>
      </c>
    </row>
    <row r="104" spans="1:9" x14ac:dyDescent="0.2">
      <c r="A104" s="37">
        <v>10</v>
      </c>
      <c r="B104" s="86" t="s">
        <v>151</v>
      </c>
      <c r="C104" s="70" t="s">
        <v>400</v>
      </c>
      <c r="D104" s="79">
        <v>1400</v>
      </c>
      <c r="E104" s="42">
        <v>6.09</v>
      </c>
      <c r="F104" s="83">
        <f t="shared" si="5"/>
        <v>370.44000000000005</v>
      </c>
      <c r="G104" s="7">
        <v>441</v>
      </c>
      <c r="H104" s="22">
        <v>0.6</v>
      </c>
      <c r="I104" s="23">
        <v>176.4</v>
      </c>
    </row>
    <row r="105" spans="1:9" x14ac:dyDescent="0.2">
      <c r="A105" s="37">
        <v>12</v>
      </c>
      <c r="B105" s="86" t="s">
        <v>152</v>
      </c>
      <c r="C105" s="70" t="s">
        <v>401</v>
      </c>
      <c r="D105" s="79">
        <v>1680</v>
      </c>
      <c r="E105" s="42">
        <v>7.31</v>
      </c>
      <c r="F105" s="83">
        <f t="shared" si="5"/>
        <v>434.28000000000003</v>
      </c>
      <c r="G105" s="7">
        <v>517</v>
      </c>
      <c r="H105" s="22">
        <v>0.6</v>
      </c>
      <c r="I105" s="23">
        <v>206.8</v>
      </c>
    </row>
    <row r="106" spans="1:9" ht="18.75" x14ac:dyDescent="0.2">
      <c r="A106" s="179" t="s">
        <v>291</v>
      </c>
      <c r="B106" s="179"/>
      <c r="C106" s="179"/>
      <c r="D106" s="172" t="s">
        <v>290</v>
      </c>
      <c r="E106" s="172"/>
      <c r="F106" s="172"/>
      <c r="G106" s="172"/>
      <c r="H106" s="172"/>
      <c r="I106" s="172"/>
    </row>
    <row r="107" spans="1:9" ht="30.75" customHeight="1" x14ac:dyDescent="0.2">
      <c r="A107" s="48" t="s">
        <v>259</v>
      </c>
      <c r="B107" s="84" t="s">
        <v>256</v>
      </c>
      <c r="C107" s="48" t="s">
        <v>268</v>
      </c>
      <c r="D107" s="48" t="s">
        <v>294</v>
      </c>
      <c r="E107" s="48" t="s">
        <v>293</v>
      </c>
      <c r="F107" s="81" t="s">
        <v>260</v>
      </c>
      <c r="G107" s="11" t="s">
        <v>38</v>
      </c>
      <c r="H107" s="18" t="s">
        <v>51</v>
      </c>
      <c r="I107" s="18" t="s">
        <v>88</v>
      </c>
    </row>
    <row r="108" spans="1:9" x14ac:dyDescent="0.2">
      <c r="A108" s="37">
        <v>1</v>
      </c>
      <c r="B108" s="86" t="s">
        <v>549</v>
      </c>
      <c r="C108" s="70" t="s">
        <v>560</v>
      </c>
      <c r="D108" s="79">
        <v>80</v>
      </c>
      <c r="E108" s="42"/>
      <c r="F108" s="83">
        <f t="shared" ref="F108:F118" si="6">I108*2*1.05</f>
        <v>74.760000000000005</v>
      </c>
      <c r="G108" s="7">
        <v>89</v>
      </c>
      <c r="H108" s="22">
        <v>0.6</v>
      </c>
      <c r="I108" s="23">
        <v>35.6</v>
      </c>
    </row>
    <row r="109" spans="1:9" x14ac:dyDescent="0.2">
      <c r="A109" s="37">
        <v>1.5</v>
      </c>
      <c r="B109" s="86" t="s">
        <v>550</v>
      </c>
      <c r="C109" s="70" t="s">
        <v>561</v>
      </c>
      <c r="D109" s="79">
        <v>120</v>
      </c>
      <c r="E109" s="42"/>
      <c r="F109" s="83">
        <f t="shared" si="6"/>
        <v>87.360000000000014</v>
      </c>
      <c r="G109" s="7">
        <v>104</v>
      </c>
      <c r="H109" s="22">
        <v>0.6</v>
      </c>
      <c r="I109" s="23">
        <v>41.6</v>
      </c>
    </row>
    <row r="110" spans="1:9" x14ac:dyDescent="0.2">
      <c r="A110" s="37">
        <v>2</v>
      </c>
      <c r="B110" s="86" t="s">
        <v>551</v>
      </c>
      <c r="C110" s="70" t="s">
        <v>562</v>
      </c>
      <c r="D110" s="79">
        <v>160</v>
      </c>
      <c r="E110" s="42"/>
      <c r="F110" s="83">
        <f t="shared" si="6"/>
        <v>105</v>
      </c>
      <c r="G110" s="7">
        <v>125</v>
      </c>
      <c r="H110" s="22">
        <v>0.6</v>
      </c>
      <c r="I110" s="23">
        <v>50</v>
      </c>
    </row>
    <row r="111" spans="1:9" x14ac:dyDescent="0.2">
      <c r="A111" s="37">
        <v>3</v>
      </c>
      <c r="B111" s="86" t="s">
        <v>552</v>
      </c>
      <c r="C111" s="70" t="s">
        <v>563</v>
      </c>
      <c r="D111" s="79">
        <v>240</v>
      </c>
      <c r="E111" s="42"/>
      <c r="F111" s="83">
        <f t="shared" si="6"/>
        <v>139.44000000000003</v>
      </c>
      <c r="G111" s="7">
        <v>166</v>
      </c>
      <c r="H111" s="22">
        <v>0.6</v>
      </c>
      <c r="I111" s="23">
        <v>66.400000000000006</v>
      </c>
    </row>
    <row r="112" spans="1:9" x14ac:dyDescent="0.2">
      <c r="A112" s="37">
        <v>4</v>
      </c>
      <c r="B112" s="86" t="s">
        <v>553</v>
      </c>
      <c r="C112" s="70" t="s">
        <v>564</v>
      </c>
      <c r="D112" s="79">
        <v>320</v>
      </c>
      <c r="E112" s="42"/>
      <c r="F112" s="83">
        <f t="shared" si="6"/>
        <v>171.35999999999999</v>
      </c>
      <c r="G112" s="7">
        <v>204</v>
      </c>
      <c r="H112" s="22">
        <v>0.6</v>
      </c>
      <c r="I112" s="23">
        <v>81.599999999999994</v>
      </c>
    </row>
    <row r="113" spans="1:9" x14ac:dyDescent="0.2">
      <c r="A113" s="37">
        <v>5</v>
      </c>
      <c r="B113" s="86" t="s">
        <v>554</v>
      </c>
      <c r="C113" s="70" t="s">
        <v>565</v>
      </c>
      <c r="D113" s="79">
        <v>400</v>
      </c>
      <c r="E113" s="42"/>
      <c r="F113" s="83">
        <f t="shared" si="6"/>
        <v>203.28</v>
      </c>
      <c r="G113" s="7">
        <v>242</v>
      </c>
      <c r="H113" s="22">
        <v>0.6</v>
      </c>
      <c r="I113" s="23">
        <v>96.8</v>
      </c>
    </row>
    <row r="114" spans="1:9" x14ac:dyDescent="0.2">
      <c r="A114" s="37">
        <v>6</v>
      </c>
      <c r="B114" s="86" t="s">
        <v>555</v>
      </c>
      <c r="C114" s="70" t="s">
        <v>566</v>
      </c>
      <c r="D114" s="79">
        <v>480</v>
      </c>
      <c r="E114" s="42"/>
      <c r="F114" s="83">
        <f t="shared" si="6"/>
        <v>238.56</v>
      </c>
      <c r="G114" s="7">
        <v>284</v>
      </c>
      <c r="H114" s="22">
        <v>0.6</v>
      </c>
      <c r="I114" s="23">
        <v>113.6</v>
      </c>
    </row>
    <row r="115" spans="1:9" x14ac:dyDescent="0.2">
      <c r="A115" s="37">
        <v>7</v>
      </c>
      <c r="B115" s="86" t="s">
        <v>556</v>
      </c>
      <c r="C115" s="70" t="s">
        <v>567</v>
      </c>
      <c r="D115" s="79">
        <v>560</v>
      </c>
      <c r="E115" s="42"/>
      <c r="F115" s="83">
        <f t="shared" si="6"/>
        <v>268.8</v>
      </c>
      <c r="G115" s="7">
        <v>320</v>
      </c>
      <c r="H115" s="22">
        <v>0.6</v>
      </c>
      <c r="I115" s="23">
        <v>128</v>
      </c>
    </row>
    <row r="116" spans="1:9" x14ac:dyDescent="0.2">
      <c r="A116" s="37">
        <v>8</v>
      </c>
      <c r="B116" s="86" t="s">
        <v>557</v>
      </c>
      <c r="C116" s="70" t="s">
        <v>568</v>
      </c>
      <c r="D116" s="79">
        <v>640</v>
      </c>
      <c r="E116" s="42"/>
      <c r="F116" s="83">
        <f t="shared" si="6"/>
        <v>302.40000000000003</v>
      </c>
      <c r="G116" s="7">
        <v>360</v>
      </c>
      <c r="H116" s="22">
        <v>0.6</v>
      </c>
      <c r="I116" s="23">
        <v>144</v>
      </c>
    </row>
    <row r="117" spans="1:9" x14ac:dyDescent="0.2">
      <c r="A117" s="37">
        <v>9</v>
      </c>
      <c r="B117" s="86" t="s">
        <v>558</v>
      </c>
      <c r="C117" s="70" t="s">
        <v>569</v>
      </c>
      <c r="D117" s="79">
        <v>720</v>
      </c>
      <c r="E117" s="42"/>
      <c r="F117" s="83">
        <f t="shared" si="6"/>
        <v>338.52</v>
      </c>
      <c r="G117" s="7">
        <v>403</v>
      </c>
      <c r="H117" s="22">
        <v>0.6</v>
      </c>
      <c r="I117" s="23">
        <v>161.19999999999999</v>
      </c>
    </row>
    <row r="118" spans="1:9" x14ac:dyDescent="0.2">
      <c r="A118" s="37">
        <v>10</v>
      </c>
      <c r="B118" s="86" t="s">
        <v>559</v>
      </c>
      <c r="C118" s="70" t="s">
        <v>570</v>
      </c>
      <c r="D118" s="79">
        <v>800</v>
      </c>
      <c r="E118" s="42"/>
      <c r="F118" s="83">
        <f t="shared" si="6"/>
        <v>370.44000000000005</v>
      </c>
      <c r="G118" s="7">
        <v>441</v>
      </c>
      <c r="H118" s="22">
        <v>0.6</v>
      </c>
      <c r="I118" s="23">
        <v>176.4</v>
      </c>
    </row>
  </sheetData>
  <mergeCells count="19">
    <mergeCell ref="A91:F91"/>
    <mergeCell ref="C92:H92"/>
    <mergeCell ref="A106:C106"/>
    <mergeCell ref="D106:I106"/>
    <mergeCell ref="A74:C74"/>
    <mergeCell ref="D74:I74"/>
    <mergeCell ref="A1:F1"/>
    <mergeCell ref="C56:F56"/>
    <mergeCell ref="A3:C3"/>
    <mergeCell ref="A55:C55"/>
    <mergeCell ref="D55:I55"/>
    <mergeCell ref="C5:H5"/>
    <mergeCell ref="D3:F3"/>
    <mergeCell ref="A54:F54"/>
    <mergeCell ref="A26:C26"/>
    <mergeCell ref="D26:I26"/>
    <mergeCell ref="A44:C44"/>
    <mergeCell ref="D44:I44"/>
    <mergeCell ref="C45:H45"/>
  </mergeCells>
  <printOptions horizontalCentered="1"/>
  <pageMargins left="0.27559055118110237" right="0.23622047244094491" top="0" bottom="0" header="0" footer="0"/>
  <pageSetup paperSize="9" scale="92" orientation="portrait" horizontalDpi="360" verticalDpi="36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J33"/>
  <sheetViews>
    <sheetView tabSelected="1" view="pageBreakPreview" topLeftCell="A4" zoomScaleNormal="100" zoomScaleSheetLayoutView="100" workbookViewId="0">
      <selection activeCell="C29" sqref="C29"/>
    </sheetView>
  </sheetViews>
  <sheetFormatPr defaultColWidth="9.140625" defaultRowHeight="12.75" x14ac:dyDescent="0.2"/>
  <cols>
    <col min="1" max="1" width="13.7109375" style="1" customWidth="1"/>
    <col min="2" max="2" width="14.7109375" style="2" customWidth="1"/>
    <col min="3" max="3" width="28.7109375" style="1" customWidth="1"/>
    <col min="4" max="4" width="12.28515625" style="1" customWidth="1"/>
    <col min="5" max="5" width="10" style="1" customWidth="1"/>
    <col min="6" max="6" width="9.7109375" style="1" customWidth="1"/>
    <col min="7" max="7" width="10.5703125" style="1" hidden="1" customWidth="1"/>
    <col min="8" max="8" width="7.85546875" style="1" hidden="1" customWidth="1"/>
    <col min="9" max="10" width="9.140625" style="1" hidden="1" customWidth="1"/>
    <col min="11" max="16384" width="9.140625" style="1"/>
  </cols>
  <sheetData>
    <row r="1" spans="1:10" ht="20.25" customHeight="1" x14ac:dyDescent="0.2">
      <c r="A1" s="187" t="s">
        <v>297</v>
      </c>
      <c r="B1" s="187"/>
      <c r="C1" s="187"/>
      <c r="D1" s="187"/>
      <c r="E1" s="187"/>
      <c r="F1" s="187"/>
      <c r="G1" s="92"/>
      <c r="H1" s="92"/>
      <c r="I1" s="92"/>
    </row>
    <row r="2" spans="1:10" x14ac:dyDescent="0.2">
      <c r="A2" s="5"/>
      <c r="B2" s="6"/>
      <c r="D2" s="5"/>
      <c r="E2" s="5"/>
      <c r="F2" s="5"/>
      <c r="G2" s="7"/>
      <c r="H2" s="7"/>
    </row>
    <row r="3" spans="1:10" ht="18.75" x14ac:dyDescent="0.2">
      <c r="A3" s="178" t="s">
        <v>298</v>
      </c>
      <c r="B3" s="178"/>
      <c r="C3" s="179"/>
      <c r="D3" s="184" t="s">
        <v>253</v>
      </c>
      <c r="E3" s="184"/>
      <c r="F3" s="184"/>
      <c r="G3" s="93"/>
      <c r="H3" s="93"/>
      <c r="I3" s="94"/>
    </row>
    <row r="4" spans="1:10" ht="123" customHeight="1" x14ac:dyDescent="0.2">
      <c r="A4" s="104"/>
      <c r="B4" s="151"/>
      <c r="C4" s="191" t="s">
        <v>546</v>
      </c>
      <c r="D4" s="191"/>
      <c r="E4" s="192"/>
      <c r="F4" s="149"/>
      <c r="G4" s="150"/>
      <c r="H4" s="150"/>
      <c r="I4" s="12"/>
    </row>
    <row r="5" spans="1:10" ht="25.5" x14ac:dyDescent="0.2">
      <c r="A5" s="48" t="s">
        <v>259</v>
      </c>
      <c r="B5" s="76" t="s">
        <v>256</v>
      </c>
      <c r="C5" s="48" t="s">
        <v>268</v>
      </c>
      <c r="D5" s="48" t="s">
        <v>265</v>
      </c>
      <c r="E5" s="48" t="s">
        <v>266</v>
      </c>
      <c r="F5" s="84" t="s">
        <v>260</v>
      </c>
      <c r="G5" s="101" t="s">
        <v>38</v>
      </c>
      <c r="H5" s="40" t="s">
        <v>51</v>
      </c>
      <c r="I5" s="18" t="s">
        <v>88</v>
      </c>
    </row>
    <row r="6" spans="1:10" x14ac:dyDescent="0.2">
      <c r="A6" s="42" t="s">
        <v>157</v>
      </c>
      <c r="B6" s="85" t="s">
        <v>156</v>
      </c>
      <c r="C6" s="43" t="s">
        <v>315</v>
      </c>
      <c r="D6" s="42">
        <v>100</v>
      </c>
      <c r="E6" s="42">
        <v>0.4</v>
      </c>
      <c r="F6" s="95">
        <f>I6*2*1.05</f>
        <v>87.360000000000014</v>
      </c>
      <c r="G6" s="17">
        <v>104</v>
      </c>
      <c r="H6" s="22">
        <v>0.6</v>
      </c>
      <c r="I6" s="23">
        <f>G6-(G6*H6)</f>
        <v>41.6</v>
      </c>
      <c r="J6" s="29">
        <f>I6*2</f>
        <v>83.2</v>
      </c>
    </row>
    <row r="7" spans="1:10" x14ac:dyDescent="0.2">
      <c r="A7" s="42" t="s">
        <v>0</v>
      </c>
      <c r="B7" s="85" t="s">
        <v>1</v>
      </c>
      <c r="C7" s="43" t="s">
        <v>316</v>
      </c>
      <c r="D7" s="42">
        <v>300</v>
      </c>
      <c r="E7" s="42">
        <v>1.3</v>
      </c>
      <c r="F7" s="95">
        <f t="shared" ref="F7:F10" si="0">I7*2*1.05</f>
        <v>107.52000000000001</v>
      </c>
      <c r="G7" s="17">
        <v>128</v>
      </c>
      <c r="H7" s="22">
        <v>0.6</v>
      </c>
      <c r="I7" s="23">
        <f t="shared" ref="I7:I10" si="1">G7-(G7*H7)</f>
        <v>51.2</v>
      </c>
      <c r="J7" s="29">
        <f>I7*2</f>
        <v>102.4</v>
      </c>
    </row>
    <row r="8" spans="1:10" x14ac:dyDescent="0.2">
      <c r="A8" s="42" t="s">
        <v>2</v>
      </c>
      <c r="B8" s="85" t="s">
        <v>3</v>
      </c>
      <c r="C8" s="43" t="s">
        <v>317</v>
      </c>
      <c r="D8" s="42">
        <v>400</v>
      </c>
      <c r="E8" s="42">
        <v>1.7</v>
      </c>
      <c r="F8" s="95">
        <f t="shared" si="0"/>
        <v>127.67999999999999</v>
      </c>
      <c r="G8" s="17">
        <v>152</v>
      </c>
      <c r="H8" s="22">
        <v>0.6</v>
      </c>
      <c r="I8" s="23">
        <f t="shared" si="1"/>
        <v>60.8</v>
      </c>
      <c r="J8" s="29">
        <f>I8*2</f>
        <v>121.6</v>
      </c>
    </row>
    <row r="9" spans="1:10" x14ac:dyDescent="0.2">
      <c r="A9" s="42" t="s">
        <v>4</v>
      </c>
      <c r="B9" s="85" t="s">
        <v>5</v>
      </c>
      <c r="C9" s="43" t="s">
        <v>318</v>
      </c>
      <c r="D9" s="42">
        <v>600</v>
      </c>
      <c r="E9" s="42">
        <v>2.6</v>
      </c>
      <c r="F9" s="95">
        <f t="shared" si="0"/>
        <v>187.32000000000005</v>
      </c>
      <c r="G9" s="17">
        <v>223</v>
      </c>
      <c r="H9" s="22">
        <v>0.6</v>
      </c>
      <c r="I9" s="23">
        <f t="shared" si="1"/>
        <v>89.200000000000017</v>
      </c>
      <c r="J9" s="29">
        <f>I9*2</f>
        <v>178.40000000000003</v>
      </c>
    </row>
    <row r="10" spans="1:10" x14ac:dyDescent="0.2">
      <c r="A10" s="42" t="s">
        <v>6</v>
      </c>
      <c r="B10" s="85" t="s">
        <v>7</v>
      </c>
      <c r="C10" s="43" t="s">
        <v>319</v>
      </c>
      <c r="D10" s="42">
        <v>800</v>
      </c>
      <c r="E10" s="42">
        <v>3.5</v>
      </c>
      <c r="F10" s="95">
        <f t="shared" si="0"/>
        <v>245.28000000000003</v>
      </c>
      <c r="G10" s="17">
        <v>292</v>
      </c>
      <c r="H10" s="22">
        <v>0.6</v>
      </c>
      <c r="I10" s="23">
        <f t="shared" si="1"/>
        <v>116.80000000000001</v>
      </c>
      <c r="J10" s="29">
        <f>I10*2</f>
        <v>233.60000000000002</v>
      </c>
    </row>
    <row r="11" spans="1:10" x14ac:dyDescent="0.2">
      <c r="A11" s="16"/>
      <c r="B11" s="14"/>
      <c r="C11" s="15"/>
      <c r="D11" s="16"/>
      <c r="E11" s="16"/>
      <c r="F11" s="16"/>
      <c r="G11" s="17"/>
      <c r="H11" s="17"/>
      <c r="I11" s="15"/>
    </row>
    <row r="12" spans="1:10" x14ac:dyDescent="0.2">
      <c r="A12" s="8"/>
      <c r="B12" s="6"/>
      <c r="D12" s="5"/>
      <c r="E12" s="5"/>
      <c r="F12" s="5"/>
      <c r="G12" s="7"/>
      <c r="H12" s="7"/>
    </row>
    <row r="13" spans="1:10" ht="18.75" x14ac:dyDescent="0.2">
      <c r="A13" s="178" t="s">
        <v>299</v>
      </c>
      <c r="B13" s="178"/>
      <c r="C13" s="179"/>
      <c r="D13" s="172" t="s">
        <v>288</v>
      </c>
      <c r="E13" s="172"/>
      <c r="F13" s="172"/>
      <c r="G13" s="93"/>
      <c r="H13" s="93"/>
      <c r="I13" s="94"/>
    </row>
    <row r="14" spans="1:10" ht="121.5" customHeight="1" x14ac:dyDescent="0.2">
      <c r="A14" s="102"/>
      <c r="B14" s="103"/>
      <c r="C14" s="188" t="s">
        <v>321</v>
      </c>
      <c r="D14" s="189"/>
      <c r="E14" s="189"/>
      <c r="F14" s="189"/>
      <c r="G14" s="190"/>
      <c r="H14" s="190"/>
      <c r="I14" s="12"/>
    </row>
    <row r="15" spans="1:10" ht="24" x14ac:dyDescent="0.2">
      <c r="A15" s="76" t="s">
        <v>256</v>
      </c>
      <c r="B15" s="76" t="s">
        <v>320</v>
      </c>
      <c r="C15" s="48" t="s">
        <v>268</v>
      </c>
      <c r="D15" s="48" t="s">
        <v>294</v>
      </c>
      <c r="E15" s="48" t="s">
        <v>293</v>
      </c>
      <c r="F15" s="81" t="s">
        <v>260</v>
      </c>
      <c r="G15" s="101" t="s">
        <v>38</v>
      </c>
      <c r="H15" s="40" t="s">
        <v>51</v>
      </c>
      <c r="I15" s="18" t="s">
        <v>88</v>
      </c>
    </row>
    <row r="16" spans="1:10" x14ac:dyDescent="0.2">
      <c r="A16" s="96" t="s">
        <v>19</v>
      </c>
      <c r="B16" s="42">
        <v>9</v>
      </c>
      <c r="C16" s="70" t="s">
        <v>301</v>
      </c>
      <c r="D16" s="42">
        <v>180</v>
      </c>
      <c r="E16" s="97">
        <v>0.78</v>
      </c>
      <c r="F16" s="95">
        <f t="shared" ref="F16:F31" si="2">I16*2*1.05</f>
        <v>47.88000000000001</v>
      </c>
      <c r="G16" s="17">
        <v>57</v>
      </c>
      <c r="H16" s="22">
        <v>0.6</v>
      </c>
      <c r="I16" s="23">
        <f t="shared" ref="I16:I31" si="3">G16-(G16*H16)</f>
        <v>22.800000000000004</v>
      </c>
      <c r="J16" s="29">
        <f t="shared" ref="J16:J31" si="4">I16*2</f>
        <v>45.600000000000009</v>
      </c>
    </row>
    <row r="17" spans="1:10" x14ac:dyDescent="0.2">
      <c r="A17" s="96" t="s">
        <v>20</v>
      </c>
      <c r="B17" s="42">
        <v>14</v>
      </c>
      <c r="C17" s="70" t="s">
        <v>302</v>
      </c>
      <c r="D17" s="42">
        <v>280</v>
      </c>
      <c r="E17" s="97">
        <v>1.22</v>
      </c>
      <c r="F17" s="95">
        <f t="shared" si="2"/>
        <v>64.680000000000007</v>
      </c>
      <c r="G17" s="17">
        <v>77</v>
      </c>
      <c r="H17" s="22">
        <v>0.6</v>
      </c>
      <c r="I17" s="23">
        <f t="shared" si="3"/>
        <v>30.800000000000004</v>
      </c>
      <c r="J17" s="29">
        <f t="shared" si="4"/>
        <v>61.600000000000009</v>
      </c>
    </row>
    <row r="18" spans="1:10" x14ac:dyDescent="0.2">
      <c r="A18" s="96" t="s">
        <v>21</v>
      </c>
      <c r="B18" s="42">
        <v>19.5</v>
      </c>
      <c r="C18" s="70" t="s">
        <v>303</v>
      </c>
      <c r="D18" s="42">
        <v>390</v>
      </c>
      <c r="E18" s="97">
        <v>1.7</v>
      </c>
      <c r="F18" s="95">
        <f t="shared" si="2"/>
        <v>75.600000000000009</v>
      </c>
      <c r="G18" s="17">
        <v>90</v>
      </c>
      <c r="H18" s="22">
        <v>0.6</v>
      </c>
      <c r="I18" s="23">
        <f t="shared" si="3"/>
        <v>36</v>
      </c>
      <c r="J18" s="29">
        <f t="shared" si="4"/>
        <v>72</v>
      </c>
    </row>
    <row r="19" spans="1:10" x14ac:dyDescent="0.2">
      <c r="A19" s="96" t="s">
        <v>22</v>
      </c>
      <c r="B19" s="42">
        <v>25</v>
      </c>
      <c r="C19" s="70" t="s">
        <v>304</v>
      </c>
      <c r="D19" s="42">
        <v>500</v>
      </c>
      <c r="E19" s="97">
        <v>2.17</v>
      </c>
      <c r="F19" s="95">
        <f t="shared" si="2"/>
        <v>87.360000000000014</v>
      </c>
      <c r="G19" s="17">
        <v>104</v>
      </c>
      <c r="H19" s="22">
        <v>0.6</v>
      </c>
      <c r="I19" s="23">
        <f t="shared" si="3"/>
        <v>41.6</v>
      </c>
      <c r="J19" s="29">
        <f t="shared" si="4"/>
        <v>83.2</v>
      </c>
    </row>
    <row r="20" spans="1:10" x14ac:dyDescent="0.2">
      <c r="A20" s="96" t="s">
        <v>23</v>
      </c>
      <c r="B20" s="42">
        <v>32.5</v>
      </c>
      <c r="C20" s="70" t="s">
        <v>305</v>
      </c>
      <c r="D20" s="42">
        <v>650</v>
      </c>
      <c r="E20" s="97">
        <v>2.83</v>
      </c>
      <c r="F20" s="95">
        <f t="shared" si="2"/>
        <v>110.04000000000002</v>
      </c>
      <c r="G20" s="17">
        <v>131</v>
      </c>
      <c r="H20" s="22">
        <v>0.6</v>
      </c>
      <c r="I20" s="23">
        <f t="shared" si="3"/>
        <v>52.400000000000006</v>
      </c>
      <c r="J20" s="29">
        <f t="shared" si="4"/>
        <v>104.80000000000001</v>
      </c>
    </row>
    <row r="21" spans="1:10" x14ac:dyDescent="0.2">
      <c r="A21" s="96" t="s">
        <v>24</v>
      </c>
      <c r="B21" s="42">
        <v>38</v>
      </c>
      <c r="C21" s="70" t="s">
        <v>306</v>
      </c>
      <c r="D21" s="42">
        <v>760</v>
      </c>
      <c r="E21" s="97">
        <v>3.3</v>
      </c>
      <c r="F21" s="95">
        <f t="shared" si="2"/>
        <v>113.4</v>
      </c>
      <c r="G21" s="17">
        <v>135</v>
      </c>
      <c r="H21" s="22">
        <v>0.6</v>
      </c>
      <c r="I21" s="23">
        <f t="shared" si="3"/>
        <v>54</v>
      </c>
      <c r="J21" s="29">
        <f t="shared" si="4"/>
        <v>108</v>
      </c>
    </row>
    <row r="22" spans="1:10" x14ac:dyDescent="0.2">
      <c r="A22" s="96" t="s">
        <v>25</v>
      </c>
      <c r="B22" s="42">
        <v>50</v>
      </c>
      <c r="C22" s="70" t="s">
        <v>402</v>
      </c>
      <c r="D22" s="42">
        <v>1000</v>
      </c>
      <c r="E22" s="97">
        <v>4.3499999999999996</v>
      </c>
      <c r="F22" s="95">
        <f t="shared" si="2"/>
        <v>139.44000000000003</v>
      </c>
      <c r="G22" s="17">
        <v>166</v>
      </c>
      <c r="H22" s="22">
        <v>0.6</v>
      </c>
      <c r="I22" s="23">
        <f t="shared" si="3"/>
        <v>66.400000000000006</v>
      </c>
      <c r="J22" s="29">
        <f t="shared" si="4"/>
        <v>132.80000000000001</v>
      </c>
    </row>
    <row r="23" spans="1:10" x14ac:dyDescent="0.2">
      <c r="A23" s="96" t="s">
        <v>26</v>
      </c>
      <c r="B23" s="42">
        <v>60</v>
      </c>
      <c r="C23" s="70" t="s">
        <v>307</v>
      </c>
      <c r="D23" s="42">
        <v>1200</v>
      </c>
      <c r="E23" s="97">
        <v>5.22</v>
      </c>
      <c r="F23" s="95">
        <f t="shared" si="2"/>
        <v>161.28000000000003</v>
      </c>
      <c r="G23" s="17">
        <v>192</v>
      </c>
      <c r="H23" s="22">
        <v>0.6</v>
      </c>
      <c r="I23" s="23">
        <f t="shared" si="3"/>
        <v>76.800000000000011</v>
      </c>
      <c r="J23" s="29">
        <f t="shared" si="4"/>
        <v>153.60000000000002</v>
      </c>
    </row>
    <row r="24" spans="1:10" x14ac:dyDescent="0.2">
      <c r="A24" s="96" t="s">
        <v>27</v>
      </c>
      <c r="B24" s="42">
        <v>73</v>
      </c>
      <c r="C24" s="70" t="s">
        <v>308</v>
      </c>
      <c r="D24" s="42">
        <v>1460</v>
      </c>
      <c r="E24" s="97">
        <v>6.35</v>
      </c>
      <c r="F24" s="95">
        <f t="shared" si="2"/>
        <v>189</v>
      </c>
      <c r="G24" s="17">
        <v>225</v>
      </c>
      <c r="H24" s="22">
        <v>0.6</v>
      </c>
      <c r="I24" s="23">
        <f t="shared" si="3"/>
        <v>90</v>
      </c>
      <c r="J24" s="29">
        <f t="shared" si="4"/>
        <v>180</v>
      </c>
    </row>
    <row r="25" spans="1:10" x14ac:dyDescent="0.2">
      <c r="A25" s="96" t="s">
        <v>28</v>
      </c>
      <c r="B25" s="42">
        <v>77.5</v>
      </c>
      <c r="C25" s="70" t="s">
        <v>309</v>
      </c>
      <c r="D25" s="42">
        <v>1550</v>
      </c>
      <c r="E25" s="97">
        <v>6.74</v>
      </c>
      <c r="F25" s="95">
        <f t="shared" si="2"/>
        <v>191.52000000000004</v>
      </c>
      <c r="G25" s="17">
        <v>228</v>
      </c>
      <c r="H25" s="22">
        <v>0.6</v>
      </c>
      <c r="I25" s="23">
        <f t="shared" si="3"/>
        <v>91.200000000000017</v>
      </c>
      <c r="J25" s="29">
        <f t="shared" si="4"/>
        <v>182.40000000000003</v>
      </c>
    </row>
    <row r="26" spans="1:10" x14ac:dyDescent="0.2">
      <c r="A26" s="96" t="s">
        <v>29</v>
      </c>
      <c r="B26" s="42">
        <v>88.5</v>
      </c>
      <c r="C26" s="70" t="s">
        <v>310</v>
      </c>
      <c r="D26" s="42">
        <v>1770</v>
      </c>
      <c r="E26" s="97">
        <v>7.7</v>
      </c>
      <c r="F26" s="95">
        <f t="shared" si="2"/>
        <v>209.16</v>
      </c>
      <c r="G26" s="17">
        <v>249</v>
      </c>
      <c r="H26" s="22">
        <v>0.6</v>
      </c>
      <c r="I26" s="23">
        <f t="shared" si="3"/>
        <v>99.6</v>
      </c>
      <c r="J26" s="29">
        <f t="shared" si="4"/>
        <v>199.2</v>
      </c>
    </row>
    <row r="27" spans="1:10" x14ac:dyDescent="0.2">
      <c r="A27" s="96" t="s">
        <v>30</v>
      </c>
      <c r="B27" s="42">
        <v>103.5</v>
      </c>
      <c r="C27" s="70" t="s">
        <v>311</v>
      </c>
      <c r="D27" s="42">
        <v>2070</v>
      </c>
      <c r="E27" s="97">
        <v>9</v>
      </c>
      <c r="F27" s="95">
        <f t="shared" si="2"/>
        <v>226.8</v>
      </c>
      <c r="G27" s="17">
        <v>270</v>
      </c>
      <c r="H27" s="22">
        <v>0.6</v>
      </c>
      <c r="I27" s="23">
        <f t="shared" si="3"/>
        <v>108</v>
      </c>
      <c r="J27" s="29">
        <f t="shared" si="4"/>
        <v>216</v>
      </c>
    </row>
    <row r="28" spans="1:10" x14ac:dyDescent="0.2">
      <c r="A28" s="96" t="s">
        <v>31</v>
      </c>
      <c r="B28" s="42">
        <v>130</v>
      </c>
      <c r="C28" s="70" t="s">
        <v>312</v>
      </c>
      <c r="D28" s="42">
        <v>2600</v>
      </c>
      <c r="E28" s="97">
        <v>11.3</v>
      </c>
      <c r="F28" s="95">
        <f t="shared" si="2"/>
        <v>273.84000000000003</v>
      </c>
      <c r="G28" s="17">
        <v>326</v>
      </c>
      <c r="H28" s="22">
        <v>0.6</v>
      </c>
      <c r="I28" s="23">
        <f t="shared" si="3"/>
        <v>130.4</v>
      </c>
      <c r="J28" s="29">
        <f t="shared" si="4"/>
        <v>260.8</v>
      </c>
    </row>
    <row r="29" spans="1:10" x14ac:dyDescent="0.2">
      <c r="A29" s="96" t="s">
        <v>32</v>
      </c>
      <c r="B29" s="42">
        <v>157</v>
      </c>
      <c r="C29" s="70" t="s">
        <v>313</v>
      </c>
      <c r="D29" s="42">
        <v>3140</v>
      </c>
      <c r="E29" s="97">
        <v>13.65</v>
      </c>
      <c r="F29" s="95">
        <f t="shared" si="2"/>
        <v>315.84000000000003</v>
      </c>
      <c r="G29" s="17">
        <v>376</v>
      </c>
      <c r="H29" s="22">
        <v>0.6</v>
      </c>
      <c r="I29" s="23">
        <f t="shared" si="3"/>
        <v>150.4</v>
      </c>
      <c r="J29" s="29">
        <f t="shared" si="4"/>
        <v>300.8</v>
      </c>
    </row>
    <row r="30" spans="1:10" x14ac:dyDescent="0.2">
      <c r="A30" s="96" t="s">
        <v>33</v>
      </c>
      <c r="B30" s="42">
        <v>168.5</v>
      </c>
      <c r="C30" s="70" t="s">
        <v>314</v>
      </c>
      <c r="D30" s="42">
        <v>3370</v>
      </c>
      <c r="E30" s="97">
        <v>14.65</v>
      </c>
      <c r="F30" s="95">
        <f t="shared" si="2"/>
        <v>338.52000000000004</v>
      </c>
      <c r="G30" s="17">
        <v>403</v>
      </c>
      <c r="H30" s="22">
        <v>0.6</v>
      </c>
      <c r="I30" s="23">
        <f t="shared" si="3"/>
        <v>161.20000000000002</v>
      </c>
      <c r="J30" s="29">
        <f t="shared" si="4"/>
        <v>322.40000000000003</v>
      </c>
    </row>
    <row r="31" spans="1:10" x14ac:dyDescent="0.2">
      <c r="A31" s="99" t="s">
        <v>37</v>
      </c>
      <c r="B31" s="100"/>
      <c r="C31" s="70" t="s">
        <v>300</v>
      </c>
      <c r="D31" s="43"/>
      <c r="E31" s="43"/>
      <c r="F31" s="95">
        <f t="shared" si="2"/>
        <v>53.760000000000005</v>
      </c>
      <c r="G31" s="17">
        <v>64</v>
      </c>
      <c r="H31" s="22">
        <v>0.6</v>
      </c>
      <c r="I31" s="23">
        <f t="shared" si="3"/>
        <v>25.6</v>
      </c>
      <c r="J31" s="29">
        <f t="shared" si="4"/>
        <v>51.2</v>
      </c>
    </row>
    <row r="32" spans="1:10" x14ac:dyDescent="0.2">
      <c r="A32" s="8"/>
      <c r="B32" s="6"/>
      <c r="D32" s="5"/>
      <c r="E32" s="5"/>
      <c r="F32" s="5"/>
      <c r="G32" s="7"/>
      <c r="H32" s="7"/>
    </row>
    <row r="33" spans="1:8" x14ac:dyDescent="0.2">
      <c r="A33" s="8"/>
      <c r="B33" s="6"/>
      <c r="D33" s="5"/>
      <c r="E33" s="5"/>
      <c r="F33" s="5"/>
      <c r="G33" s="7"/>
      <c r="H33" s="7"/>
    </row>
  </sheetData>
  <mergeCells count="7">
    <mergeCell ref="A1:F1"/>
    <mergeCell ref="D13:F13"/>
    <mergeCell ref="C14:H14"/>
    <mergeCell ref="A3:C3"/>
    <mergeCell ref="A13:C13"/>
    <mergeCell ref="D3:F3"/>
    <mergeCell ref="C4:E4"/>
  </mergeCells>
  <printOptions horizontalCentered="1"/>
  <pageMargins left="0.59055118110236227" right="0.59055118110236227" top="0.6692913385826772" bottom="0.47244094488188981" header="0.31496062992125984" footer="0.31496062992125984"/>
  <pageSetup paperSize="9" orientation="portrait" horizontalDpi="360" verticalDpi="36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6FC720-25C7-475B-9EEC-4A16D45C9728}">
  <dimension ref="A1:L61"/>
  <sheetViews>
    <sheetView topLeftCell="A14" workbookViewId="0">
      <selection activeCell="C31" sqref="C31"/>
    </sheetView>
  </sheetViews>
  <sheetFormatPr defaultColWidth="9.140625" defaultRowHeight="12.75" x14ac:dyDescent="0.2"/>
  <cols>
    <col min="1" max="1" width="13.28515625" style="1" customWidth="1"/>
    <col min="2" max="2" width="13.42578125" style="2" customWidth="1"/>
    <col min="3" max="3" width="36.28515625" style="1" customWidth="1"/>
    <col min="4" max="4" width="10.140625" style="1" customWidth="1"/>
    <col min="5" max="5" width="8" style="1" customWidth="1"/>
    <col min="6" max="6" width="9.5703125" style="1" customWidth="1"/>
    <col min="7" max="7" width="10.5703125" style="1" hidden="1" customWidth="1"/>
    <col min="8" max="8" width="7.85546875" style="1" hidden="1" customWidth="1"/>
    <col min="9" max="10" width="9.140625" style="1" hidden="1" customWidth="1"/>
    <col min="11" max="11" width="9.140625" style="1" customWidth="1"/>
    <col min="12" max="16384" width="9.140625" style="1"/>
  </cols>
  <sheetData>
    <row r="1" spans="1:12" ht="23.25" x14ac:dyDescent="0.2">
      <c r="A1" s="173" t="s">
        <v>403</v>
      </c>
      <c r="B1" s="173"/>
      <c r="C1" s="173"/>
      <c r="D1" s="173"/>
      <c r="E1" s="173"/>
      <c r="F1" s="173"/>
      <c r="G1" s="173"/>
      <c r="H1" s="173"/>
      <c r="I1" s="173"/>
    </row>
    <row r="2" spans="1:12" x14ac:dyDescent="0.2">
      <c r="B2" s="1"/>
    </row>
    <row r="3" spans="1:12" ht="18.75" x14ac:dyDescent="0.2">
      <c r="A3" s="179" t="s">
        <v>404</v>
      </c>
      <c r="B3" s="179"/>
      <c r="C3" s="179"/>
      <c r="D3" s="184" t="s">
        <v>408</v>
      </c>
      <c r="E3" s="184"/>
      <c r="F3" s="184"/>
      <c r="G3" s="106"/>
      <c r="H3" s="106"/>
      <c r="I3" s="107"/>
    </row>
    <row r="4" spans="1:12" ht="11.25" customHeight="1" x14ac:dyDescent="0.2">
      <c r="A4" s="25"/>
      <c r="B4" s="25"/>
      <c r="C4" s="25"/>
      <c r="D4" s="26"/>
      <c r="E4" s="26"/>
      <c r="F4" s="26"/>
      <c r="G4" s="26"/>
      <c r="H4" s="26"/>
      <c r="I4" s="26"/>
    </row>
    <row r="5" spans="1:12" ht="185.45" customHeight="1" x14ac:dyDescent="0.2">
      <c r="A5" s="25"/>
      <c r="B5" s="25"/>
      <c r="C5" s="193" t="s">
        <v>410</v>
      </c>
      <c r="D5" s="194"/>
      <c r="E5" s="194"/>
      <c r="F5" s="194"/>
      <c r="G5" s="194"/>
      <c r="H5" s="194"/>
      <c r="I5" s="26"/>
    </row>
    <row r="6" spans="1:12" ht="15" customHeight="1" x14ac:dyDescent="0.2">
      <c r="A6" s="25"/>
      <c r="B6" s="25"/>
      <c r="C6" s="25"/>
      <c r="D6" s="26"/>
      <c r="E6" s="26"/>
      <c r="F6" s="26"/>
      <c r="G6" s="26"/>
      <c r="H6" s="26"/>
      <c r="I6" s="26"/>
    </row>
    <row r="7" spans="1:12" ht="25.5" x14ac:dyDescent="0.2">
      <c r="B7" s="76" t="s">
        <v>256</v>
      </c>
      <c r="C7" s="48" t="s">
        <v>268</v>
      </c>
      <c r="D7" s="111" t="s">
        <v>406</v>
      </c>
      <c r="E7" s="48"/>
      <c r="F7" s="84" t="s">
        <v>260</v>
      </c>
      <c r="G7" s="11" t="s">
        <v>38</v>
      </c>
      <c r="H7" s="18" t="s">
        <v>51</v>
      </c>
      <c r="I7" s="18" t="s">
        <v>88</v>
      </c>
    </row>
    <row r="8" spans="1:12" x14ac:dyDescent="0.2">
      <c r="B8" s="85" t="s">
        <v>234</v>
      </c>
      <c r="C8" s="109" t="s">
        <v>411</v>
      </c>
      <c r="D8" s="42" t="s">
        <v>416</v>
      </c>
      <c r="E8" s="71"/>
      <c r="F8" s="95">
        <f t="shared" ref="F8:F9" si="0">I8*2*1.05</f>
        <v>223.65</v>
      </c>
      <c r="G8" s="7">
        <v>213</v>
      </c>
      <c r="H8" s="22">
        <v>0.5</v>
      </c>
      <c r="I8" s="23">
        <f t="shared" ref="I8:I9" si="1">G8-(G8*H8)</f>
        <v>106.5</v>
      </c>
      <c r="J8" s="32" t="s">
        <v>244</v>
      </c>
      <c r="K8" s="75"/>
      <c r="L8" s="29"/>
    </row>
    <row r="9" spans="1:12" x14ac:dyDescent="0.2">
      <c r="B9" s="85" t="s">
        <v>235</v>
      </c>
      <c r="C9" s="109" t="s">
        <v>412</v>
      </c>
      <c r="D9" s="42" t="s">
        <v>417</v>
      </c>
      <c r="E9" s="71"/>
      <c r="F9" s="95">
        <f t="shared" si="0"/>
        <v>218.4</v>
      </c>
      <c r="G9" s="7">
        <v>208</v>
      </c>
      <c r="H9" s="22">
        <v>0.5</v>
      </c>
      <c r="I9" s="23">
        <f t="shared" si="1"/>
        <v>104</v>
      </c>
      <c r="J9" s="32" t="s">
        <v>244</v>
      </c>
      <c r="K9" s="75"/>
    </row>
    <row r="10" spans="1:12" x14ac:dyDescent="0.2">
      <c r="B10" s="6"/>
      <c r="C10" s="30"/>
      <c r="D10" s="5"/>
      <c r="E10" s="7"/>
      <c r="F10" s="7"/>
      <c r="G10" s="7"/>
      <c r="H10" s="22"/>
      <c r="I10" s="23"/>
    </row>
    <row r="11" spans="1:12" ht="18.75" x14ac:dyDescent="0.2">
      <c r="A11" s="179" t="s">
        <v>405</v>
      </c>
      <c r="B11" s="179"/>
      <c r="C11" s="179"/>
      <c r="D11" s="172" t="s">
        <v>409</v>
      </c>
      <c r="E11" s="172"/>
      <c r="F11" s="172"/>
      <c r="G11" s="106"/>
      <c r="H11" s="106"/>
      <c r="I11" s="107"/>
    </row>
    <row r="12" spans="1:12" ht="18.75" x14ac:dyDescent="0.2">
      <c r="A12" s="25"/>
      <c r="B12" s="25"/>
      <c r="C12" s="25"/>
      <c r="D12" s="26"/>
      <c r="E12" s="26"/>
      <c r="F12" s="26"/>
      <c r="G12" s="26"/>
      <c r="H12" s="26"/>
      <c r="I12" s="26"/>
    </row>
    <row r="13" spans="1:12" ht="173.45" customHeight="1" x14ac:dyDescent="0.2">
      <c r="A13" s="25"/>
      <c r="B13" s="25"/>
      <c r="C13" s="193" t="s">
        <v>413</v>
      </c>
      <c r="D13" s="194"/>
      <c r="E13" s="194"/>
      <c r="F13" s="194"/>
      <c r="G13" s="194"/>
      <c r="H13" s="194"/>
      <c r="I13" s="26"/>
    </row>
    <row r="14" spans="1:12" ht="18.75" x14ac:dyDescent="0.2">
      <c r="A14" s="25"/>
      <c r="B14" s="25"/>
      <c r="C14" s="25"/>
      <c r="D14" s="26"/>
      <c r="E14" s="26"/>
      <c r="F14" s="26"/>
      <c r="G14" s="26"/>
      <c r="H14" s="26"/>
      <c r="I14" s="26"/>
    </row>
    <row r="15" spans="1:12" ht="25.5" x14ac:dyDescent="0.2">
      <c r="B15" s="76" t="s">
        <v>256</v>
      </c>
      <c r="C15" s="48" t="s">
        <v>268</v>
      </c>
      <c r="D15" s="48" t="s">
        <v>406</v>
      </c>
      <c r="E15" s="48"/>
      <c r="F15" s="84" t="s">
        <v>260</v>
      </c>
      <c r="G15" s="11" t="s">
        <v>38</v>
      </c>
      <c r="H15" s="18" t="s">
        <v>51</v>
      </c>
      <c r="I15" s="18" t="s">
        <v>88</v>
      </c>
    </row>
    <row r="16" spans="1:12" x14ac:dyDescent="0.2">
      <c r="B16" s="85" t="s">
        <v>236</v>
      </c>
      <c r="C16" s="109" t="s">
        <v>414</v>
      </c>
      <c r="D16" s="42" t="s">
        <v>416</v>
      </c>
      <c r="E16" s="71"/>
      <c r="F16" s="95">
        <v>160</v>
      </c>
      <c r="G16" s="7">
        <v>170</v>
      </c>
      <c r="H16" s="152">
        <v>0.6</v>
      </c>
      <c r="I16" s="29">
        <f t="shared" ref="I16:I17" si="2">G16-(G16*H16)</f>
        <v>68</v>
      </c>
      <c r="J16" s="29">
        <f>I16*2</f>
        <v>136</v>
      </c>
    </row>
    <row r="17" spans="1:10" x14ac:dyDescent="0.2">
      <c r="B17" s="85" t="s">
        <v>237</v>
      </c>
      <c r="C17" s="109" t="s">
        <v>415</v>
      </c>
      <c r="D17" s="42" t="s">
        <v>417</v>
      </c>
      <c r="E17" s="71"/>
      <c r="F17" s="95">
        <v>160</v>
      </c>
      <c r="G17" s="7">
        <v>170</v>
      </c>
      <c r="H17" s="152">
        <v>0.6</v>
      </c>
      <c r="I17" s="29">
        <f t="shared" si="2"/>
        <v>68</v>
      </c>
      <c r="J17" s="29">
        <f>I17*2</f>
        <v>136</v>
      </c>
    </row>
    <row r="18" spans="1:10" x14ac:dyDescent="0.2">
      <c r="B18" s="160"/>
      <c r="C18" s="30"/>
      <c r="D18" s="5"/>
      <c r="E18" s="7"/>
      <c r="F18" s="161"/>
      <c r="G18" s="7"/>
      <c r="H18" s="152"/>
      <c r="I18" s="29"/>
      <c r="J18" s="29"/>
    </row>
    <row r="19" spans="1:10" x14ac:dyDescent="0.2">
      <c r="B19" s="160"/>
      <c r="C19" s="30"/>
      <c r="D19" s="5"/>
      <c r="E19" s="7"/>
      <c r="F19" s="161"/>
      <c r="G19" s="7"/>
      <c r="H19" s="152"/>
      <c r="I19" s="29"/>
      <c r="J19" s="29"/>
    </row>
    <row r="20" spans="1:10" x14ac:dyDescent="0.2">
      <c r="B20" s="160"/>
      <c r="C20" s="30"/>
      <c r="D20" s="5"/>
      <c r="E20" s="7"/>
      <c r="F20" s="161"/>
      <c r="G20" s="7"/>
      <c r="H20" s="152"/>
      <c r="I20" s="29"/>
      <c r="J20" s="29"/>
    </row>
    <row r="21" spans="1:10" x14ac:dyDescent="0.2">
      <c r="B21" s="160"/>
      <c r="C21" s="30"/>
      <c r="D21" s="5"/>
      <c r="E21" s="7"/>
      <c r="F21" s="161"/>
      <c r="G21" s="7"/>
      <c r="H21" s="152"/>
      <c r="I21" s="29"/>
      <c r="J21" s="29"/>
    </row>
    <row r="22" spans="1:10" x14ac:dyDescent="0.2">
      <c r="B22" s="160"/>
      <c r="C22" s="30"/>
      <c r="D22" s="5"/>
      <c r="E22" s="7"/>
      <c r="F22" s="161"/>
      <c r="G22" s="7"/>
      <c r="H22" s="152"/>
      <c r="I22" s="29"/>
      <c r="J22" s="29"/>
    </row>
    <row r="23" spans="1:10" x14ac:dyDescent="0.2">
      <c r="B23" s="160"/>
      <c r="C23" s="30"/>
      <c r="D23" s="5"/>
      <c r="E23" s="7"/>
      <c r="F23" s="161"/>
      <c r="G23" s="7"/>
      <c r="H23" s="152"/>
      <c r="I23" s="29"/>
      <c r="J23" s="29"/>
    </row>
    <row r="24" spans="1:10" x14ac:dyDescent="0.2">
      <c r="B24" s="160"/>
      <c r="C24" s="30"/>
      <c r="D24" s="5"/>
      <c r="E24" s="7"/>
      <c r="F24" s="161"/>
      <c r="G24" s="7"/>
      <c r="H24" s="152"/>
      <c r="I24" s="29"/>
      <c r="J24" s="29"/>
    </row>
    <row r="25" spans="1:10" ht="23.25" x14ac:dyDescent="0.2">
      <c r="A25" s="173" t="s">
        <v>403</v>
      </c>
      <c r="B25" s="173"/>
      <c r="C25" s="173"/>
      <c r="D25" s="173"/>
      <c r="E25" s="173"/>
      <c r="F25" s="173"/>
      <c r="G25" s="173"/>
      <c r="H25" s="173"/>
      <c r="I25" s="173"/>
    </row>
    <row r="26" spans="1:10" x14ac:dyDescent="0.2">
      <c r="B26" s="1"/>
    </row>
    <row r="27" spans="1:10" ht="18.75" x14ac:dyDescent="0.2">
      <c r="A27" s="195" t="s">
        <v>407</v>
      </c>
      <c r="B27" s="195"/>
      <c r="C27" s="195"/>
      <c r="D27" s="196" t="s">
        <v>409</v>
      </c>
      <c r="E27" s="197"/>
      <c r="F27" s="197"/>
      <c r="G27" s="106"/>
      <c r="H27" s="106"/>
      <c r="I27" s="107"/>
    </row>
    <row r="28" spans="1:10" ht="120" customHeight="1" x14ac:dyDescent="0.2">
      <c r="A28" s="25"/>
      <c r="B28" s="25"/>
      <c r="C28" s="193" t="s">
        <v>421</v>
      </c>
      <c r="D28" s="193"/>
      <c r="E28" s="193"/>
      <c r="F28" s="193"/>
      <c r="G28" s="193"/>
      <c r="H28" s="193"/>
      <c r="I28" s="26"/>
    </row>
    <row r="29" spans="1:10" ht="25.5" x14ac:dyDescent="0.2">
      <c r="A29" s="5"/>
      <c r="B29" s="76" t="s">
        <v>256</v>
      </c>
      <c r="C29" s="48" t="s">
        <v>268</v>
      </c>
      <c r="D29" s="48" t="s">
        <v>406</v>
      </c>
      <c r="E29" s="48"/>
      <c r="F29" s="84" t="s">
        <v>260</v>
      </c>
      <c r="G29" s="11" t="s">
        <v>38</v>
      </c>
      <c r="H29" s="18" t="s">
        <v>51</v>
      </c>
      <c r="I29" s="18" t="s">
        <v>88</v>
      </c>
    </row>
    <row r="30" spans="1:10" x14ac:dyDescent="0.2">
      <c r="A30" s="5"/>
      <c r="B30" s="85" t="s">
        <v>48</v>
      </c>
      <c r="C30" s="109" t="s">
        <v>418</v>
      </c>
      <c r="D30" s="42" t="s">
        <v>416</v>
      </c>
      <c r="E30" s="71"/>
      <c r="F30" s="95">
        <f t="shared" ref="F30:F31" si="3">I30*2*1.05</f>
        <v>92.4</v>
      </c>
      <c r="G30" s="7">
        <v>110</v>
      </c>
      <c r="H30" s="152">
        <v>0.6</v>
      </c>
      <c r="I30" s="29">
        <f t="shared" ref="I30:I32" si="4">G30-(G30*H30)</f>
        <v>44</v>
      </c>
      <c r="J30" s="29">
        <f>I30*2</f>
        <v>88</v>
      </c>
    </row>
    <row r="31" spans="1:10" x14ac:dyDescent="0.2">
      <c r="A31" s="5"/>
      <c r="B31" s="85" t="s">
        <v>49</v>
      </c>
      <c r="C31" s="109" t="s">
        <v>419</v>
      </c>
      <c r="D31" s="42" t="s">
        <v>417</v>
      </c>
      <c r="E31" s="71"/>
      <c r="F31" s="95">
        <f t="shared" si="3"/>
        <v>92.4</v>
      </c>
      <c r="G31" s="7">
        <v>110</v>
      </c>
      <c r="H31" s="152">
        <v>0.6</v>
      </c>
      <c r="I31" s="29">
        <f t="shared" si="4"/>
        <v>44</v>
      </c>
      <c r="J31" s="29">
        <f>I31*2</f>
        <v>88</v>
      </c>
    </row>
    <row r="32" spans="1:10" x14ac:dyDescent="0.2">
      <c r="A32" s="5"/>
      <c r="B32" s="85" t="s">
        <v>573</v>
      </c>
      <c r="C32" s="109" t="s">
        <v>574</v>
      </c>
      <c r="D32" s="42" t="s">
        <v>417</v>
      </c>
      <c r="E32" s="71"/>
      <c r="F32" s="95">
        <f t="shared" ref="F32" si="5">I32*2*1.05</f>
        <v>92.4</v>
      </c>
      <c r="G32" s="7">
        <v>110</v>
      </c>
      <c r="H32" s="152">
        <v>0.6</v>
      </c>
      <c r="I32" s="29">
        <f t="shared" si="4"/>
        <v>44</v>
      </c>
      <c r="J32" s="29"/>
    </row>
    <row r="33" spans="1:10" x14ac:dyDescent="0.2">
      <c r="B33" s="1"/>
    </row>
    <row r="34" spans="1:10" ht="18.75" x14ac:dyDescent="0.2">
      <c r="A34" s="179" t="s">
        <v>420</v>
      </c>
      <c r="B34" s="179"/>
      <c r="C34" s="179"/>
      <c r="D34" s="172" t="s">
        <v>409</v>
      </c>
      <c r="E34" s="172"/>
      <c r="F34" s="172"/>
      <c r="G34" s="106"/>
      <c r="H34" s="106"/>
      <c r="I34" s="107"/>
    </row>
    <row r="35" spans="1:10" ht="115.5" customHeight="1" x14ac:dyDescent="0.2">
      <c r="A35" s="25"/>
      <c r="B35" s="25"/>
      <c r="C35" s="193" t="s">
        <v>422</v>
      </c>
      <c r="D35" s="194"/>
      <c r="E35" s="194"/>
      <c r="F35" s="194"/>
      <c r="G35" s="194"/>
      <c r="H35" s="194"/>
      <c r="I35" s="26"/>
    </row>
    <row r="36" spans="1:10" ht="25.5" x14ac:dyDescent="0.2">
      <c r="A36" s="5"/>
      <c r="B36" s="76" t="s">
        <v>256</v>
      </c>
      <c r="C36" s="48" t="s">
        <v>268</v>
      </c>
      <c r="D36" s="48" t="s">
        <v>406</v>
      </c>
      <c r="E36" s="48"/>
      <c r="F36" s="84" t="s">
        <v>260</v>
      </c>
      <c r="G36" s="11" t="s">
        <v>38</v>
      </c>
      <c r="H36" s="18" t="s">
        <v>51</v>
      </c>
      <c r="I36" s="18" t="s">
        <v>88</v>
      </c>
    </row>
    <row r="37" spans="1:10" x14ac:dyDescent="0.2">
      <c r="A37" s="5"/>
      <c r="B37" s="85" t="s">
        <v>187</v>
      </c>
      <c r="C37" s="109" t="s">
        <v>420</v>
      </c>
      <c r="D37" s="42" t="s">
        <v>417</v>
      </c>
      <c r="E37" s="71"/>
      <c r="F37" s="95">
        <f t="shared" ref="F37" si="6">I37*2*1.05</f>
        <v>64.680000000000007</v>
      </c>
      <c r="G37" s="7">
        <v>77</v>
      </c>
      <c r="H37" s="152">
        <v>0.6</v>
      </c>
      <c r="I37" s="29">
        <f t="shared" ref="I37" si="7">G37-(G37*H37)</f>
        <v>30.800000000000004</v>
      </c>
      <c r="J37" s="29">
        <f>I37*2</f>
        <v>61.600000000000009</v>
      </c>
    </row>
    <row r="38" spans="1:10" x14ac:dyDescent="0.2">
      <c r="A38" s="5"/>
      <c r="B38" s="6"/>
      <c r="C38" s="30"/>
      <c r="D38" s="5"/>
      <c r="E38" s="7"/>
      <c r="F38" s="7"/>
      <c r="G38" s="7"/>
      <c r="H38" s="22"/>
      <c r="I38" s="23"/>
    </row>
    <row r="40" spans="1:10" ht="18.75" x14ac:dyDescent="0.2">
      <c r="A40" s="195" t="s">
        <v>423</v>
      </c>
      <c r="B40" s="195"/>
      <c r="C40" s="195"/>
      <c r="D40" s="108"/>
      <c r="E40" s="108"/>
      <c r="F40" s="108"/>
      <c r="G40" s="108"/>
      <c r="H40" s="108"/>
      <c r="I40" s="108"/>
    </row>
    <row r="41" spans="1:10" x14ac:dyDescent="0.2">
      <c r="A41" s="5"/>
      <c r="B41" s="6"/>
      <c r="C41" s="30" t="s">
        <v>424</v>
      </c>
      <c r="D41" s="30"/>
      <c r="E41" s="30"/>
      <c r="F41" s="30"/>
      <c r="G41" s="30"/>
      <c r="H41" s="30"/>
      <c r="I41" s="30"/>
    </row>
    <row r="42" spans="1:10" ht="25.5" x14ac:dyDescent="0.2">
      <c r="A42" s="5"/>
      <c r="B42" s="76" t="s">
        <v>256</v>
      </c>
      <c r="C42" s="48" t="s">
        <v>268</v>
      </c>
      <c r="D42" s="48" t="s">
        <v>406</v>
      </c>
      <c r="E42" s="48"/>
      <c r="F42" s="84" t="s">
        <v>260</v>
      </c>
      <c r="G42" s="11" t="s">
        <v>38</v>
      </c>
      <c r="H42" s="18" t="s">
        <v>51</v>
      </c>
      <c r="I42" s="18" t="s">
        <v>88</v>
      </c>
    </row>
    <row r="43" spans="1:10" x14ac:dyDescent="0.2">
      <c r="A43" s="5"/>
      <c r="B43" s="85" t="s">
        <v>430</v>
      </c>
      <c r="C43" s="109" t="s">
        <v>427</v>
      </c>
      <c r="D43" s="42"/>
      <c r="E43" s="71"/>
      <c r="F43" s="95">
        <f t="shared" ref="F43:F45" si="8">I43*2*1.05</f>
        <v>14.280000000000003</v>
      </c>
      <c r="G43" s="7">
        <v>17</v>
      </c>
      <c r="H43" s="152">
        <v>0.6</v>
      </c>
      <c r="I43" s="29">
        <f t="shared" ref="I43:I45" si="9">G43-(G43*H43)</f>
        <v>6.8000000000000007</v>
      </c>
    </row>
    <row r="44" spans="1:10" x14ac:dyDescent="0.2">
      <c r="A44" s="5"/>
      <c r="B44" s="85" t="s">
        <v>425</v>
      </c>
      <c r="C44" s="109" t="s">
        <v>428</v>
      </c>
      <c r="D44" s="42"/>
      <c r="E44" s="71"/>
      <c r="F44" s="95">
        <f t="shared" si="8"/>
        <v>12.600000000000001</v>
      </c>
      <c r="G44" s="7">
        <v>15</v>
      </c>
      <c r="H44" s="152">
        <v>0.6</v>
      </c>
      <c r="I44" s="29">
        <f t="shared" si="9"/>
        <v>6</v>
      </c>
    </row>
    <row r="45" spans="1:10" x14ac:dyDescent="0.2">
      <c r="A45" s="5"/>
      <c r="B45" s="85" t="s">
        <v>426</v>
      </c>
      <c r="C45" s="109" t="s">
        <v>429</v>
      </c>
      <c r="D45" s="42"/>
      <c r="E45" s="71"/>
      <c r="F45" s="95">
        <f t="shared" si="8"/>
        <v>14.280000000000003</v>
      </c>
      <c r="G45" s="7">
        <v>17</v>
      </c>
      <c r="H45" s="152">
        <v>0.6</v>
      </c>
      <c r="I45" s="29">
        <f t="shared" si="9"/>
        <v>6.8000000000000007</v>
      </c>
    </row>
    <row r="49" spans="1:8" x14ac:dyDescent="0.2">
      <c r="A49" s="5"/>
      <c r="B49" s="1"/>
    </row>
    <row r="50" spans="1:8" x14ac:dyDescent="0.2">
      <c r="A50" s="5"/>
      <c r="B50" s="6"/>
      <c r="C50" s="30"/>
      <c r="D50" s="5"/>
      <c r="E50" s="7"/>
      <c r="F50" s="7"/>
      <c r="G50" s="7"/>
      <c r="H50" s="7"/>
    </row>
    <row r="51" spans="1:8" x14ac:dyDescent="0.2">
      <c r="B51" s="1"/>
    </row>
    <row r="52" spans="1:8" x14ac:dyDescent="0.2">
      <c r="B52" s="1"/>
    </row>
    <row r="53" spans="1:8" x14ac:dyDescent="0.2">
      <c r="B53" s="1"/>
    </row>
    <row r="54" spans="1:8" x14ac:dyDescent="0.2">
      <c r="B54" s="1"/>
    </row>
    <row r="55" spans="1:8" x14ac:dyDescent="0.2">
      <c r="B55" s="1"/>
    </row>
    <row r="56" spans="1:8" x14ac:dyDescent="0.2">
      <c r="B56" s="1"/>
    </row>
    <row r="57" spans="1:8" x14ac:dyDescent="0.2">
      <c r="B57" s="1"/>
    </row>
    <row r="58" spans="1:8" x14ac:dyDescent="0.2">
      <c r="B58" s="1"/>
    </row>
    <row r="59" spans="1:8" x14ac:dyDescent="0.2">
      <c r="B59" s="1"/>
    </row>
    <row r="60" spans="1:8" x14ac:dyDescent="0.2">
      <c r="B60" s="1"/>
    </row>
    <row r="61" spans="1:8" x14ac:dyDescent="0.2">
      <c r="B61" s="1"/>
    </row>
  </sheetData>
  <mergeCells count="15">
    <mergeCell ref="A1:I1"/>
    <mergeCell ref="A3:C3"/>
    <mergeCell ref="C5:H5"/>
    <mergeCell ref="A11:C11"/>
    <mergeCell ref="D3:F3"/>
    <mergeCell ref="D11:F11"/>
    <mergeCell ref="C13:H13"/>
    <mergeCell ref="A27:C27"/>
    <mergeCell ref="D27:F27"/>
    <mergeCell ref="A40:C40"/>
    <mergeCell ref="C28:H28"/>
    <mergeCell ref="A34:C34"/>
    <mergeCell ref="C35:H35"/>
    <mergeCell ref="D34:F34"/>
    <mergeCell ref="A25:I25"/>
  </mergeCells>
  <pageMargins left="0.7" right="0.7" top="0.75" bottom="0.75" header="0.3" footer="0.3"/>
  <pageSetup orientation="portrait" horizontalDpi="360" verticalDpi="36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A50AEC-2A56-4226-9A48-F3B930D4022A}">
  <dimension ref="A1:M83"/>
  <sheetViews>
    <sheetView workbookViewId="0">
      <selection activeCell="G62" sqref="G1:J1048576"/>
    </sheetView>
  </sheetViews>
  <sheetFormatPr defaultColWidth="9.140625" defaultRowHeight="12.75" x14ac:dyDescent="0.2"/>
  <cols>
    <col min="1" max="1" width="13.28515625" style="1" customWidth="1"/>
    <col min="2" max="2" width="13.28515625" style="2" customWidth="1"/>
    <col min="3" max="3" width="39.5703125" style="1" customWidth="1"/>
    <col min="4" max="4" width="8" style="1" customWidth="1"/>
    <col min="5" max="5" width="5.28515625" style="1" customWidth="1"/>
    <col min="6" max="6" width="10.85546875" style="1" customWidth="1"/>
    <col min="7" max="7" width="10.5703125" style="1" hidden="1" customWidth="1"/>
    <col min="8" max="8" width="7.85546875" style="1" hidden="1" customWidth="1"/>
    <col min="9" max="10" width="9.140625" style="1" hidden="1" customWidth="1"/>
    <col min="11" max="16384" width="9.140625" style="1"/>
  </cols>
  <sheetData>
    <row r="1" spans="1:13" ht="23.25" x14ac:dyDescent="0.2">
      <c r="A1" s="187" t="s">
        <v>433</v>
      </c>
      <c r="B1" s="187"/>
      <c r="C1" s="187"/>
      <c r="D1" s="187"/>
      <c r="E1" s="187"/>
      <c r="F1" s="187"/>
      <c r="G1" s="116"/>
      <c r="H1" s="116"/>
      <c r="I1" s="116"/>
    </row>
    <row r="3" spans="1:13" ht="18.75" x14ac:dyDescent="0.2">
      <c r="A3" s="208" t="s">
        <v>472</v>
      </c>
      <c r="B3" s="209"/>
      <c r="C3" s="209"/>
      <c r="D3" s="209"/>
      <c r="E3" s="209"/>
      <c r="F3" s="210"/>
      <c r="G3" s="108"/>
      <c r="H3" s="108"/>
      <c r="I3" s="108"/>
    </row>
    <row r="4" spans="1:13" ht="94.5" customHeight="1" x14ac:dyDescent="0.2">
      <c r="A4" s="114"/>
      <c r="B4" s="113"/>
      <c r="C4" s="113"/>
      <c r="D4" s="204"/>
      <c r="E4" s="204"/>
      <c r="F4" s="204"/>
    </row>
    <row r="5" spans="1:13" ht="154.5" customHeight="1" x14ac:dyDescent="0.2">
      <c r="A5" s="199" t="s">
        <v>437</v>
      </c>
      <c r="B5" s="201"/>
      <c r="C5" s="119" t="s">
        <v>438</v>
      </c>
      <c r="D5" s="200" t="s">
        <v>439</v>
      </c>
      <c r="E5" s="200"/>
      <c r="F5" s="200"/>
      <c r="G5" s="90"/>
      <c r="H5" s="90"/>
      <c r="I5" s="90"/>
      <c r="K5" s="198"/>
      <c r="L5" s="198"/>
      <c r="M5" s="198"/>
    </row>
    <row r="6" spans="1:13" ht="25.5" x14ac:dyDescent="0.2">
      <c r="B6" s="117" t="s">
        <v>256</v>
      </c>
      <c r="C6" s="49" t="s">
        <v>268</v>
      </c>
      <c r="D6" s="49" t="s">
        <v>431</v>
      </c>
      <c r="E6" s="49"/>
      <c r="F6" s="118" t="s">
        <v>260</v>
      </c>
      <c r="G6" s="11" t="s">
        <v>38</v>
      </c>
      <c r="H6" s="18" t="s">
        <v>51</v>
      </c>
      <c r="I6" s="18" t="s">
        <v>88</v>
      </c>
    </row>
    <row r="7" spans="1:13" x14ac:dyDescent="0.2">
      <c r="B7" s="85" t="s">
        <v>54</v>
      </c>
      <c r="C7" s="109" t="s">
        <v>434</v>
      </c>
      <c r="D7" s="42" t="s">
        <v>55</v>
      </c>
      <c r="E7" s="71"/>
      <c r="F7" s="98">
        <f>I7*2*1.05</f>
        <v>473.76000000000005</v>
      </c>
      <c r="G7" s="7">
        <v>564</v>
      </c>
      <c r="H7" s="22">
        <v>0.6</v>
      </c>
      <c r="I7" s="23">
        <f t="shared" ref="I7:I9" si="0">G7-(G7*H7)</f>
        <v>225.60000000000002</v>
      </c>
      <c r="J7" s="29">
        <f>I7*2</f>
        <v>451.20000000000005</v>
      </c>
    </row>
    <row r="8" spans="1:13" x14ac:dyDescent="0.2">
      <c r="B8" s="85" t="s">
        <v>56</v>
      </c>
      <c r="C8" s="109" t="s">
        <v>435</v>
      </c>
      <c r="D8" s="42" t="s">
        <v>57</v>
      </c>
      <c r="E8" s="71"/>
      <c r="F8" s="98">
        <f t="shared" ref="F8:F9" si="1">I8*2*1.05</f>
        <v>261.24</v>
      </c>
      <c r="G8" s="7">
        <v>311</v>
      </c>
      <c r="H8" s="22">
        <v>0.6</v>
      </c>
      <c r="I8" s="23">
        <f t="shared" si="0"/>
        <v>124.4</v>
      </c>
      <c r="J8" s="29">
        <f>I8*2</f>
        <v>248.8</v>
      </c>
    </row>
    <row r="9" spans="1:13" x14ac:dyDescent="0.2">
      <c r="B9" s="85" t="s">
        <v>238</v>
      </c>
      <c r="C9" s="109" t="s">
        <v>436</v>
      </c>
      <c r="D9" s="42" t="s">
        <v>239</v>
      </c>
      <c r="E9" s="71"/>
      <c r="F9" s="98">
        <f t="shared" si="1"/>
        <v>124.32000000000001</v>
      </c>
      <c r="G9" s="7">
        <v>148</v>
      </c>
      <c r="H9" s="22">
        <v>0.6</v>
      </c>
      <c r="I9" s="23">
        <f t="shared" si="0"/>
        <v>59.2</v>
      </c>
      <c r="J9" s="29">
        <f>I9*2</f>
        <v>118.4</v>
      </c>
    </row>
    <row r="11" spans="1:13" ht="18.75" x14ac:dyDescent="0.2">
      <c r="A11" s="206" t="s">
        <v>440</v>
      </c>
      <c r="B11" s="207"/>
      <c r="C11" s="196" t="s">
        <v>409</v>
      </c>
      <c r="D11" s="197"/>
      <c r="E11" s="197"/>
      <c r="F11" s="205"/>
      <c r="G11" s="108"/>
      <c r="H11" s="108"/>
      <c r="I11" s="108"/>
    </row>
    <row r="12" spans="1:13" ht="69.75" customHeight="1" x14ac:dyDescent="0.2">
      <c r="A12" s="114"/>
      <c r="B12" s="115"/>
      <c r="C12" s="120"/>
      <c r="D12" s="114"/>
      <c r="E12" s="120"/>
      <c r="F12" s="113"/>
    </row>
    <row r="13" spans="1:13" ht="124.5" customHeight="1" x14ac:dyDescent="0.2">
      <c r="A13" s="199" t="s">
        <v>441</v>
      </c>
      <c r="B13" s="199"/>
      <c r="C13" s="112" t="s">
        <v>442</v>
      </c>
      <c r="D13" s="199" t="s">
        <v>443</v>
      </c>
      <c r="E13" s="199"/>
      <c r="F13" s="199"/>
      <c r="G13" s="91"/>
      <c r="H13" s="91"/>
    </row>
    <row r="14" spans="1:13" ht="25.5" x14ac:dyDescent="0.2">
      <c r="B14" s="76" t="s">
        <v>256</v>
      </c>
      <c r="C14" s="48" t="s">
        <v>268</v>
      </c>
      <c r="D14" s="48"/>
      <c r="E14" s="48"/>
      <c r="F14" s="84" t="s">
        <v>260</v>
      </c>
      <c r="G14" s="11" t="s">
        <v>38</v>
      </c>
      <c r="H14" s="18" t="s">
        <v>51</v>
      </c>
      <c r="I14" s="18" t="s">
        <v>88</v>
      </c>
    </row>
    <row r="15" spans="1:13" x14ac:dyDescent="0.2">
      <c r="B15" s="85" t="s">
        <v>58</v>
      </c>
      <c r="C15" s="109" t="s">
        <v>444</v>
      </c>
      <c r="D15" s="42"/>
      <c r="E15" s="71"/>
      <c r="F15" s="98">
        <f t="shared" ref="F15:F20" si="2">I15*2*1.05</f>
        <v>289.8</v>
      </c>
      <c r="G15" s="7">
        <v>345</v>
      </c>
      <c r="H15" s="22">
        <v>0.6</v>
      </c>
      <c r="I15" s="23">
        <f t="shared" ref="I15:I20" si="3">G15-(G15*H15)</f>
        <v>138</v>
      </c>
      <c r="J15" s="29">
        <f t="shared" ref="J15:J20" si="4">I15*2</f>
        <v>276</v>
      </c>
    </row>
    <row r="16" spans="1:13" x14ac:dyDescent="0.2">
      <c r="B16" s="85" t="s">
        <v>240</v>
      </c>
      <c r="C16" s="109" t="s">
        <v>444</v>
      </c>
      <c r="D16" s="42"/>
      <c r="E16" s="71"/>
      <c r="F16" s="98">
        <f t="shared" si="2"/>
        <v>280.56</v>
      </c>
      <c r="G16" s="7">
        <v>334</v>
      </c>
      <c r="H16" s="22">
        <v>0.6</v>
      </c>
      <c r="I16" s="23">
        <f t="shared" si="3"/>
        <v>133.6</v>
      </c>
      <c r="J16" s="29">
        <f t="shared" si="4"/>
        <v>267.2</v>
      </c>
    </row>
    <row r="17" spans="1:10" x14ac:dyDescent="0.2">
      <c r="B17" s="85" t="s">
        <v>241</v>
      </c>
      <c r="C17" s="109" t="s">
        <v>445</v>
      </c>
      <c r="D17" s="42"/>
      <c r="E17" s="71"/>
      <c r="F17" s="98">
        <f t="shared" si="2"/>
        <v>80.640000000000015</v>
      </c>
      <c r="G17" s="7">
        <v>96</v>
      </c>
      <c r="H17" s="22">
        <v>0.6</v>
      </c>
      <c r="I17" s="23">
        <f t="shared" si="3"/>
        <v>38.400000000000006</v>
      </c>
      <c r="J17" s="29">
        <f t="shared" si="4"/>
        <v>76.800000000000011</v>
      </c>
    </row>
    <row r="18" spans="1:10" x14ac:dyDescent="0.2">
      <c r="B18" s="85" t="s">
        <v>59</v>
      </c>
      <c r="C18" s="43" t="s">
        <v>446</v>
      </c>
      <c r="D18" s="43"/>
      <c r="E18" s="43"/>
      <c r="F18" s="98">
        <f t="shared" si="2"/>
        <v>101.64000000000001</v>
      </c>
      <c r="G18" s="7">
        <v>121</v>
      </c>
      <c r="H18" s="22">
        <v>0.6</v>
      </c>
      <c r="I18" s="23">
        <f t="shared" si="3"/>
        <v>48.400000000000006</v>
      </c>
      <c r="J18" s="29">
        <f t="shared" si="4"/>
        <v>96.800000000000011</v>
      </c>
    </row>
    <row r="19" spans="1:10" x14ac:dyDescent="0.2">
      <c r="B19" s="85" t="s">
        <v>60</v>
      </c>
      <c r="C19" s="43" t="s">
        <v>447</v>
      </c>
      <c r="D19" s="43"/>
      <c r="E19" s="43"/>
      <c r="F19" s="98">
        <f t="shared" si="2"/>
        <v>184.8</v>
      </c>
      <c r="G19" s="7">
        <v>220</v>
      </c>
      <c r="H19" s="22">
        <v>0.6</v>
      </c>
      <c r="I19" s="23">
        <f t="shared" si="3"/>
        <v>88</v>
      </c>
      <c r="J19" s="29">
        <f t="shared" si="4"/>
        <v>176</v>
      </c>
    </row>
    <row r="20" spans="1:10" x14ac:dyDescent="0.2">
      <c r="B20" s="85" t="s">
        <v>242</v>
      </c>
      <c r="C20" s="43" t="s">
        <v>448</v>
      </c>
      <c r="D20" s="43"/>
      <c r="E20" s="43"/>
      <c r="F20" s="98">
        <f t="shared" si="2"/>
        <v>24.360000000000003</v>
      </c>
      <c r="G20" s="7">
        <v>29</v>
      </c>
      <c r="H20" s="22">
        <v>0.6</v>
      </c>
      <c r="I20" s="23">
        <f t="shared" si="3"/>
        <v>11.600000000000001</v>
      </c>
      <c r="J20" s="29">
        <f t="shared" si="4"/>
        <v>23.200000000000003</v>
      </c>
    </row>
    <row r="22" spans="1:10" ht="23.25" x14ac:dyDescent="0.2">
      <c r="A22" s="187" t="s">
        <v>433</v>
      </c>
      <c r="B22" s="187"/>
      <c r="C22" s="187"/>
      <c r="D22" s="187"/>
      <c r="E22" s="187"/>
      <c r="F22" s="187"/>
      <c r="G22" s="116"/>
      <c r="H22" s="116"/>
      <c r="I22" s="116"/>
    </row>
    <row r="23" spans="1:10" s="75" customFormat="1" ht="15.75" customHeight="1" x14ac:dyDescent="0.2">
      <c r="A23" s="74"/>
      <c r="B23" s="74"/>
      <c r="C23" s="74"/>
      <c r="D23" s="74"/>
      <c r="E23" s="74"/>
      <c r="F23" s="74"/>
      <c r="G23" s="55"/>
      <c r="H23" s="55"/>
      <c r="I23" s="55"/>
    </row>
    <row r="24" spans="1:10" ht="18.75" x14ac:dyDescent="0.2">
      <c r="A24" s="105" t="s">
        <v>456</v>
      </c>
      <c r="B24" s="105"/>
      <c r="C24" s="105"/>
      <c r="D24" s="105"/>
      <c r="E24" s="105"/>
      <c r="F24" s="105"/>
      <c r="G24" s="108"/>
      <c r="H24" s="108"/>
      <c r="I24" s="108"/>
    </row>
    <row r="25" spans="1:10" ht="25.5" x14ac:dyDescent="0.2">
      <c r="B25" s="76" t="s">
        <v>256</v>
      </c>
      <c r="C25" s="48" t="s">
        <v>268</v>
      </c>
      <c r="D25" s="48"/>
      <c r="E25" s="48"/>
      <c r="F25" s="84" t="s">
        <v>260</v>
      </c>
      <c r="G25" s="11" t="s">
        <v>38</v>
      </c>
      <c r="H25" s="18" t="s">
        <v>51</v>
      </c>
      <c r="I25" s="18" t="s">
        <v>88</v>
      </c>
    </row>
    <row r="26" spans="1:10" x14ac:dyDescent="0.2">
      <c r="B26" s="85" t="s">
        <v>61</v>
      </c>
      <c r="C26" s="109" t="s">
        <v>449</v>
      </c>
      <c r="D26" s="42"/>
      <c r="E26" s="71"/>
      <c r="F26" s="98">
        <f t="shared" ref="F26:F33" si="5">I26*2*1.05</f>
        <v>21.840000000000003</v>
      </c>
      <c r="G26" s="7">
        <v>26</v>
      </c>
      <c r="H26" s="22">
        <v>0.6</v>
      </c>
      <c r="I26" s="23">
        <f t="shared" ref="I26:I33" si="6">G26-(G26*H26)</f>
        <v>10.4</v>
      </c>
      <c r="J26" s="29">
        <f t="shared" ref="J26:J33" si="7">I26*2</f>
        <v>20.8</v>
      </c>
    </row>
    <row r="27" spans="1:10" x14ac:dyDescent="0.2">
      <c r="B27" s="85" t="s">
        <v>62</v>
      </c>
      <c r="C27" s="109" t="s">
        <v>450</v>
      </c>
      <c r="D27" s="42"/>
      <c r="E27" s="71"/>
      <c r="F27" s="98">
        <f t="shared" si="5"/>
        <v>62.160000000000004</v>
      </c>
      <c r="G27" s="7">
        <v>74</v>
      </c>
      <c r="H27" s="22">
        <v>0.6</v>
      </c>
      <c r="I27" s="23">
        <f t="shared" si="6"/>
        <v>29.6</v>
      </c>
      <c r="J27" s="29">
        <f t="shared" si="7"/>
        <v>59.2</v>
      </c>
    </row>
    <row r="28" spans="1:10" x14ac:dyDescent="0.2">
      <c r="B28" s="85" t="s">
        <v>63</v>
      </c>
      <c r="C28" s="109" t="s">
        <v>451</v>
      </c>
      <c r="D28" s="42"/>
      <c r="E28" s="71"/>
      <c r="F28" s="98">
        <f t="shared" si="5"/>
        <v>122.64000000000001</v>
      </c>
      <c r="G28" s="7">
        <v>146</v>
      </c>
      <c r="H28" s="22">
        <v>0.6</v>
      </c>
      <c r="I28" s="23">
        <f t="shared" si="6"/>
        <v>58.400000000000006</v>
      </c>
      <c r="J28" s="29">
        <f t="shared" si="7"/>
        <v>116.80000000000001</v>
      </c>
    </row>
    <row r="29" spans="1:10" x14ac:dyDescent="0.2">
      <c r="B29" s="85" t="s">
        <v>64</v>
      </c>
      <c r="C29" s="109" t="s">
        <v>452</v>
      </c>
      <c r="D29" s="42"/>
      <c r="E29" s="71"/>
      <c r="F29" s="98">
        <f t="shared" si="5"/>
        <v>5.0400000000000009</v>
      </c>
      <c r="G29" s="7">
        <v>6</v>
      </c>
      <c r="H29" s="22">
        <v>0.6</v>
      </c>
      <c r="I29" s="23">
        <f t="shared" si="6"/>
        <v>2.4000000000000004</v>
      </c>
      <c r="J29" s="29">
        <f t="shared" si="7"/>
        <v>4.8000000000000007</v>
      </c>
    </row>
    <row r="30" spans="1:10" x14ac:dyDescent="0.2">
      <c r="B30" s="85" t="s">
        <v>65</v>
      </c>
      <c r="C30" s="109" t="s">
        <v>453</v>
      </c>
      <c r="D30" s="42"/>
      <c r="E30" s="71"/>
      <c r="F30" s="98">
        <f t="shared" si="5"/>
        <v>11.76</v>
      </c>
      <c r="G30" s="7">
        <v>14</v>
      </c>
      <c r="H30" s="22">
        <v>0.6</v>
      </c>
      <c r="I30" s="23">
        <f t="shared" si="6"/>
        <v>5.6</v>
      </c>
      <c r="J30" s="29">
        <f t="shared" si="7"/>
        <v>11.2</v>
      </c>
    </row>
    <row r="31" spans="1:10" x14ac:dyDescent="0.2">
      <c r="B31" s="85" t="s">
        <v>80</v>
      </c>
      <c r="C31" s="109" t="s">
        <v>459</v>
      </c>
      <c r="D31" s="42"/>
      <c r="E31" s="71"/>
      <c r="F31" s="98">
        <f t="shared" si="5"/>
        <v>5.88</v>
      </c>
      <c r="G31" s="7">
        <v>7</v>
      </c>
      <c r="H31" s="22">
        <v>0.6</v>
      </c>
      <c r="I31" s="23">
        <f t="shared" si="6"/>
        <v>2.8</v>
      </c>
      <c r="J31" s="29">
        <f t="shared" si="7"/>
        <v>5.6</v>
      </c>
    </row>
    <row r="32" spans="1:10" x14ac:dyDescent="0.2">
      <c r="B32" s="85" t="s">
        <v>153</v>
      </c>
      <c r="C32" s="109" t="s">
        <v>455</v>
      </c>
      <c r="D32" s="42"/>
      <c r="E32" s="71"/>
      <c r="F32" s="98">
        <f t="shared" si="5"/>
        <v>50.400000000000006</v>
      </c>
      <c r="G32" s="7">
        <v>60</v>
      </c>
      <c r="H32" s="22">
        <v>0.6</v>
      </c>
      <c r="I32" s="23">
        <f t="shared" si="6"/>
        <v>24</v>
      </c>
      <c r="J32" s="29">
        <f t="shared" si="7"/>
        <v>48</v>
      </c>
    </row>
    <row r="33" spans="1:10" x14ac:dyDescent="0.2">
      <c r="B33" s="85" t="s">
        <v>154</v>
      </c>
      <c r="C33" s="109" t="s">
        <v>454</v>
      </c>
      <c r="D33" s="42"/>
      <c r="E33" s="71"/>
      <c r="F33" s="98">
        <f t="shared" si="5"/>
        <v>20.160000000000004</v>
      </c>
      <c r="G33" s="7">
        <v>24</v>
      </c>
      <c r="H33" s="22">
        <v>0.6</v>
      </c>
      <c r="I33" s="23">
        <f t="shared" si="6"/>
        <v>9.6000000000000014</v>
      </c>
      <c r="J33" s="29">
        <f t="shared" si="7"/>
        <v>19.200000000000003</v>
      </c>
    </row>
    <row r="34" spans="1:10" x14ac:dyDescent="0.2">
      <c r="B34" s="6"/>
      <c r="C34" s="30"/>
      <c r="D34" s="5"/>
      <c r="E34" s="7"/>
      <c r="F34" s="7"/>
      <c r="G34" s="7"/>
      <c r="H34" s="7"/>
    </row>
    <row r="35" spans="1:10" ht="18.75" x14ac:dyDescent="0.2">
      <c r="A35" s="208" t="s">
        <v>473</v>
      </c>
      <c r="B35" s="209"/>
      <c r="C35" s="209"/>
      <c r="D35" s="209"/>
      <c r="E35" s="209"/>
      <c r="F35" s="210"/>
      <c r="G35" s="108"/>
      <c r="H35" s="108"/>
      <c r="I35" s="108"/>
    </row>
    <row r="36" spans="1:10" ht="186.75" customHeight="1" x14ac:dyDescent="0.2">
      <c r="A36" s="122"/>
      <c r="B36" s="123"/>
      <c r="C36" s="212" t="s">
        <v>457</v>
      </c>
      <c r="D36" s="213"/>
      <c r="E36" s="213"/>
      <c r="F36" s="214"/>
      <c r="G36" s="121"/>
      <c r="H36" s="26"/>
      <c r="I36" s="26"/>
    </row>
    <row r="37" spans="1:10" ht="25.5" x14ac:dyDescent="0.2">
      <c r="A37" s="76" t="s">
        <v>256</v>
      </c>
      <c r="B37" s="48" t="s">
        <v>432</v>
      </c>
      <c r="C37" s="48" t="s">
        <v>268</v>
      </c>
      <c r="D37" s="48" t="s">
        <v>265</v>
      </c>
      <c r="E37" s="48"/>
      <c r="F37" s="84" t="s">
        <v>260</v>
      </c>
      <c r="G37" s="11" t="s">
        <v>38</v>
      </c>
      <c r="H37" s="18" t="s">
        <v>51</v>
      </c>
      <c r="I37" s="18" t="s">
        <v>88</v>
      </c>
    </row>
    <row r="38" spans="1:10" x14ac:dyDescent="0.2">
      <c r="A38" s="96" t="s">
        <v>66</v>
      </c>
      <c r="B38" s="42">
        <v>10</v>
      </c>
      <c r="C38" s="70" t="s">
        <v>458</v>
      </c>
      <c r="D38" s="124">
        <v>250</v>
      </c>
      <c r="E38" s="125"/>
      <c r="F38" s="98">
        <f t="shared" ref="F38:F48" si="8">I38*2*1.05</f>
        <v>54.6</v>
      </c>
      <c r="G38" s="7">
        <v>65</v>
      </c>
      <c r="H38" s="22">
        <v>0.6</v>
      </c>
      <c r="I38" s="23">
        <f t="shared" ref="I38:I48" si="9">G38-(G38*H38)</f>
        <v>26</v>
      </c>
      <c r="J38" s="29">
        <f t="shared" ref="J38:J48" si="10">I38*2</f>
        <v>52</v>
      </c>
    </row>
    <row r="39" spans="1:10" x14ac:dyDescent="0.2">
      <c r="A39" s="96" t="s">
        <v>67</v>
      </c>
      <c r="B39" s="42">
        <v>20</v>
      </c>
      <c r="C39" s="70" t="s">
        <v>460</v>
      </c>
      <c r="D39" s="124">
        <v>500</v>
      </c>
      <c r="E39" s="125"/>
      <c r="F39" s="98">
        <f t="shared" si="8"/>
        <v>78.12</v>
      </c>
      <c r="G39" s="7">
        <v>93</v>
      </c>
      <c r="H39" s="22">
        <v>0.6</v>
      </c>
      <c r="I39" s="23">
        <f t="shared" si="9"/>
        <v>37.200000000000003</v>
      </c>
      <c r="J39" s="29">
        <f t="shared" si="10"/>
        <v>74.400000000000006</v>
      </c>
    </row>
    <row r="40" spans="1:10" x14ac:dyDescent="0.2">
      <c r="A40" s="96" t="s">
        <v>68</v>
      </c>
      <c r="B40" s="42">
        <v>30</v>
      </c>
      <c r="C40" s="70" t="s">
        <v>461</v>
      </c>
      <c r="D40" s="124">
        <v>750</v>
      </c>
      <c r="E40" s="125"/>
      <c r="F40" s="98">
        <f t="shared" si="8"/>
        <v>95.760000000000019</v>
      </c>
      <c r="G40" s="7">
        <v>114</v>
      </c>
      <c r="H40" s="22">
        <v>0.6</v>
      </c>
      <c r="I40" s="23">
        <f t="shared" si="9"/>
        <v>45.600000000000009</v>
      </c>
      <c r="J40" s="29">
        <f t="shared" si="10"/>
        <v>91.200000000000017</v>
      </c>
    </row>
    <row r="41" spans="1:10" x14ac:dyDescent="0.2">
      <c r="A41" s="96" t="s">
        <v>69</v>
      </c>
      <c r="B41" s="42">
        <v>40</v>
      </c>
      <c r="C41" s="70" t="s">
        <v>462</v>
      </c>
      <c r="D41" s="124">
        <v>1000</v>
      </c>
      <c r="E41" s="125"/>
      <c r="F41" s="98">
        <f t="shared" si="8"/>
        <v>114.24000000000002</v>
      </c>
      <c r="G41" s="7">
        <v>136</v>
      </c>
      <c r="H41" s="22">
        <v>0.6</v>
      </c>
      <c r="I41" s="23">
        <f t="shared" si="9"/>
        <v>54.400000000000006</v>
      </c>
      <c r="J41" s="29">
        <f t="shared" si="10"/>
        <v>108.80000000000001</v>
      </c>
    </row>
    <row r="42" spans="1:10" x14ac:dyDescent="0.2">
      <c r="A42" s="96" t="s">
        <v>70</v>
      </c>
      <c r="B42" s="79">
        <v>50</v>
      </c>
      <c r="C42" s="70" t="s">
        <v>463</v>
      </c>
      <c r="D42" s="124">
        <v>1250</v>
      </c>
      <c r="E42" s="125"/>
      <c r="F42" s="98">
        <f t="shared" si="8"/>
        <v>126</v>
      </c>
      <c r="G42" s="7">
        <v>150</v>
      </c>
      <c r="H42" s="22">
        <v>0.6</v>
      </c>
      <c r="I42" s="23">
        <f t="shared" si="9"/>
        <v>60</v>
      </c>
      <c r="J42" s="29">
        <f t="shared" si="10"/>
        <v>120</v>
      </c>
    </row>
    <row r="43" spans="1:10" x14ac:dyDescent="0.2">
      <c r="A43" s="96" t="s">
        <v>71</v>
      </c>
      <c r="B43" s="42">
        <v>70</v>
      </c>
      <c r="C43" s="70" t="s">
        <v>464</v>
      </c>
      <c r="D43" s="124">
        <v>1750</v>
      </c>
      <c r="E43" s="125"/>
      <c r="F43" s="98">
        <f t="shared" si="8"/>
        <v>168</v>
      </c>
      <c r="G43" s="7">
        <v>200</v>
      </c>
      <c r="H43" s="22">
        <v>0.6</v>
      </c>
      <c r="I43" s="23">
        <f t="shared" si="9"/>
        <v>80</v>
      </c>
      <c r="J43" s="29">
        <f t="shared" si="10"/>
        <v>160</v>
      </c>
    </row>
    <row r="44" spans="1:10" x14ac:dyDescent="0.2">
      <c r="A44" s="96" t="s">
        <v>72</v>
      </c>
      <c r="B44" s="79">
        <v>90</v>
      </c>
      <c r="C44" s="70" t="s">
        <v>465</v>
      </c>
      <c r="D44" s="124">
        <v>2250</v>
      </c>
      <c r="E44" s="125"/>
      <c r="F44" s="98">
        <f t="shared" si="8"/>
        <v>204.12000000000003</v>
      </c>
      <c r="G44" s="7">
        <v>243</v>
      </c>
      <c r="H44" s="22">
        <v>0.6</v>
      </c>
      <c r="I44" s="23">
        <f t="shared" si="9"/>
        <v>97.200000000000017</v>
      </c>
      <c r="J44" s="29">
        <f t="shared" si="10"/>
        <v>194.40000000000003</v>
      </c>
    </row>
    <row r="45" spans="1:10" x14ac:dyDescent="0.2">
      <c r="A45" s="96" t="s">
        <v>73</v>
      </c>
      <c r="B45" s="42">
        <v>110</v>
      </c>
      <c r="C45" s="70" t="s">
        <v>466</v>
      </c>
      <c r="D45" s="124">
        <v>2750</v>
      </c>
      <c r="E45" s="125"/>
      <c r="F45" s="98">
        <f t="shared" si="8"/>
        <v>233.52000000000004</v>
      </c>
      <c r="G45" s="7">
        <v>278</v>
      </c>
      <c r="H45" s="22">
        <v>0.6</v>
      </c>
      <c r="I45" s="23">
        <f t="shared" si="9"/>
        <v>111.20000000000002</v>
      </c>
      <c r="J45" s="29">
        <f t="shared" si="10"/>
        <v>222.40000000000003</v>
      </c>
    </row>
    <row r="46" spans="1:10" x14ac:dyDescent="0.2">
      <c r="A46" s="96" t="s">
        <v>74</v>
      </c>
      <c r="B46" s="42">
        <v>132</v>
      </c>
      <c r="C46" s="70" t="s">
        <v>467</v>
      </c>
      <c r="D46" s="124">
        <v>3300</v>
      </c>
      <c r="E46" s="125"/>
      <c r="F46" s="98">
        <f t="shared" si="8"/>
        <v>283.08000000000004</v>
      </c>
      <c r="G46" s="7">
        <v>337</v>
      </c>
      <c r="H46" s="22">
        <v>0.6</v>
      </c>
      <c r="I46" s="23">
        <f t="shared" si="9"/>
        <v>134.80000000000001</v>
      </c>
      <c r="J46" s="29">
        <f t="shared" si="10"/>
        <v>269.60000000000002</v>
      </c>
    </row>
    <row r="47" spans="1:10" x14ac:dyDescent="0.2">
      <c r="A47" s="96" t="s">
        <v>75</v>
      </c>
      <c r="B47" s="42">
        <v>170</v>
      </c>
      <c r="C47" s="70" t="s">
        <v>468</v>
      </c>
      <c r="D47" s="124">
        <v>4250</v>
      </c>
      <c r="E47" s="125"/>
      <c r="F47" s="98">
        <f t="shared" si="8"/>
        <v>358.68000000000006</v>
      </c>
      <c r="G47" s="7">
        <v>427</v>
      </c>
      <c r="H47" s="22">
        <v>0.6</v>
      </c>
      <c r="I47" s="23">
        <f t="shared" si="9"/>
        <v>170.8</v>
      </c>
      <c r="J47" s="29">
        <f t="shared" si="10"/>
        <v>341.6</v>
      </c>
    </row>
    <row r="48" spans="1:10" x14ac:dyDescent="0.2">
      <c r="A48" s="96" t="s">
        <v>76</v>
      </c>
      <c r="B48" s="42">
        <v>190</v>
      </c>
      <c r="C48" s="70" t="s">
        <v>469</v>
      </c>
      <c r="D48" s="124">
        <v>4750</v>
      </c>
      <c r="E48" s="125"/>
      <c r="F48" s="98">
        <f t="shared" si="8"/>
        <v>397.32</v>
      </c>
      <c r="G48" s="7">
        <v>473</v>
      </c>
      <c r="H48" s="22">
        <v>0.6</v>
      </c>
      <c r="I48" s="23">
        <f t="shared" si="9"/>
        <v>189.2</v>
      </c>
      <c r="J48" s="29">
        <f t="shared" si="10"/>
        <v>378.4</v>
      </c>
    </row>
    <row r="49" spans="1:10" x14ac:dyDescent="0.2">
      <c r="A49" s="134"/>
      <c r="B49" s="42"/>
      <c r="C49" s="70"/>
      <c r="D49" s="124"/>
      <c r="E49" s="125"/>
      <c r="F49" s="98"/>
      <c r="G49" s="7"/>
      <c r="H49" s="7"/>
      <c r="J49" s="29"/>
    </row>
    <row r="50" spans="1:10" x14ac:dyDescent="0.2">
      <c r="A50" s="96" t="s">
        <v>77</v>
      </c>
      <c r="B50" s="42">
        <v>132</v>
      </c>
      <c r="C50" s="70" t="s">
        <v>470</v>
      </c>
      <c r="D50" s="124">
        <v>3300</v>
      </c>
      <c r="E50" s="125"/>
      <c r="F50" s="98">
        <f t="shared" ref="F50:F51" si="11">I50*2*1.05</f>
        <v>321.72000000000003</v>
      </c>
      <c r="G50" s="7">
        <v>383</v>
      </c>
      <c r="H50" s="22">
        <v>0.6</v>
      </c>
      <c r="I50" s="23">
        <f t="shared" ref="I50:I51" si="12">G50-(G50*H50)</f>
        <v>153.20000000000002</v>
      </c>
      <c r="J50" s="29">
        <f>I50*2</f>
        <v>306.40000000000003</v>
      </c>
    </row>
    <row r="51" spans="1:10" x14ac:dyDescent="0.2">
      <c r="A51" s="96" t="s">
        <v>78</v>
      </c>
      <c r="B51" s="42">
        <v>190</v>
      </c>
      <c r="C51" s="70" t="s">
        <v>471</v>
      </c>
      <c r="D51" s="124">
        <v>4750</v>
      </c>
      <c r="E51" s="125"/>
      <c r="F51" s="98">
        <f t="shared" si="11"/>
        <v>455.28000000000003</v>
      </c>
      <c r="G51" s="7">
        <v>542</v>
      </c>
      <c r="H51" s="22">
        <v>0.6</v>
      </c>
      <c r="I51" s="23">
        <f t="shared" si="12"/>
        <v>216.8</v>
      </c>
      <c r="J51" s="29">
        <f>I51*2</f>
        <v>433.6</v>
      </c>
    </row>
    <row r="52" spans="1:10" x14ac:dyDescent="0.2">
      <c r="B52" s="6"/>
      <c r="C52" s="30"/>
      <c r="D52" s="5"/>
      <c r="E52" s="7"/>
      <c r="F52" s="7"/>
    </row>
    <row r="53" spans="1:10" ht="80.25" customHeight="1" x14ac:dyDescent="0.2">
      <c r="B53" s="6"/>
      <c r="C53" s="30"/>
      <c r="D53" s="5"/>
      <c r="E53" s="7"/>
      <c r="F53" s="7"/>
    </row>
    <row r="54" spans="1:10" ht="23.25" x14ac:dyDescent="0.2">
      <c r="A54" s="187" t="s">
        <v>433</v>
      </c>
      <c r="B54" s="187"/>
      <c r="C54" s="187"/>
      <c r="D54" s="187"/>
      <c r="E54" s="187"/>
      <c r="F54" s="187"/>
      <c r="G54" s="116"/>
      <c r="H54" s="116"/>
      <c r="I54" s="116"/>
    </row>
    <row r="55" spans="1:10" s="75" customFormat="1" ht="15.75" customHeight="1" x14ac:dyDescent="0.2">
      <c r="A55" s="74"/>
      <c r="B55" s="74"/>
      <c r="C55" s="74"/>
      <c r="D55" s="74"/>
      <c r="E55" s="74"/>
      <c r="F55" s="74"/>
      <c r="G55" s="55"/>
      <c r="H55" s="55"/>
      <c r="I55" s="55"/>
    </row>
    <row r="56" spans="1:10" ht="18.75" x14ac:dyDescent="0.2">
      <c r="A56" s="208" t="s">
        <v>474</v>
      </c>
      <c r="B56" s="209"/>
      <c r="C56" s="209"/>
      <c r="D56" s="209"/>
      <c r="E56" s="209"/>
      <c r="F56" s="210"/>
      <c r="G56" s="108"/>
      <c r="H56" s="108"/>
      <c r="I56" s="108"/>
    </row>
    <row r="57" spans="1:10" ht="151.5" customHeight="1" x14ac:dyDescent="0.2">
      <c r="A57" s="114"/>
      <c r="B57" s="126"/>
      <c r="C57" s="211" t="s">
        <v>477</v>
      </c>
      <c r="D57" s="211"/>
      <c r="E57" s="211"/>
      <c r="F57" s="211"/>
      <c r="G57" s="53"/>
      <c r="H57" s="53"/>
    </row>
    <row r="58" spans="1:10" ht="25.5" x14ac:dyDescent="0.2">
      <c r="A58" s="76" t="s">
        <v>256</v>
      </c>
      <c r="B58" s="48" t="s">
        <v>432</v>
      </c>
      <c r="C58" s="48" t="s">
        <v>268</v>
      </c>
      <c r="D58" s="48" t="s">
        <v>265</v>
      </c>
      <c r="E58" s="48"/>
      <c r="F58" s="84" t="s">
        <v>260</v>
      </c>
      <c r="G58" s="11" t="s">
        <v>38</v>
      </c>
      <c r="H58" s="18" t="s">
        <v>51</v>
      </c>
      <c r="I58" s="18" t="s">
        <v>88</v>
      </c>
    </row>
    <row r="59" spans="1:10" x14ac:dyDescent="0.2">
      <c r="A59" s="96" t="s">
        <v>79</v>
      </c>
      <c r="B59" s="39" t="s">
        <v>476</v>
      </c>
      <c r="C59" s="70" t="s">
        <v>475</v>
      </c>
      <c r="D59" s="124">
        <v>20</v>
      </c>
      <c r="E59" s="127"/>
      <c r="F59" s="98">
        <f t="shared" ref="F59" si="13">I59*2*1.05</f>
        <v>10.080000000000002</v>
      </c>
      <c r="G59" s="7">
        <v>12</v>
      </c>
      <c r="H59" s="22">
        <v>0.6</v>
      </c>
      <c r="I59" s="23">
        <f t="shared" ref="I59" si="14">G59-(G59*H59)</f>
        <v>4.8000000000000007</v>
      </c>
      <c r="J59" s="29">
        <f>I59*2</f>
        <v>9.6000000000000014</v>
      </c>
    </row>
    <row r="60" spans="1:10" x14ac:dyDescent="0.2">
      <c r="A60" s="5"/>
      <c r="B60" s="9"/>
      <c r="C60" s="13"/>
      <c r="D60" s="20"/>
      <c r="E60" s="19"/>
      <c r="F60" s="19"/>
      <c r="G60" s="7"/>
      <c r="H60" s="7"/>
    </row>
    <row r="61" spans="1:10" ht="18.75" x14ac:dyDescent="0.2">
      <c r="A61" s="208" t="s">
        <v>478</v>
      </c>
      <c r="B61" s="209"/>
      <c r="C61" s="209"/>
      <c r="D61" s="209"/>
      <c r="E61" s="209"/>
      <c r="F61" s="210"/>
      <c r="G61" s="108"/>
      <c r="H61" s="108"/>
      <c r="I61" s="108"/>
    </row>
    <row r="62" spans="1:10" ht="112.5" customHeight="1" x14ac:dyDescent="0.2">
      <c r="A62" s="128"/>
      <c r="B62" s="129"/>
      <c r="C62" s="211" t="s">
        <v>479</v>
      </c>
      <c r="D62" s="211"/>
      <c r="E62" s="211"/>
      <c r="F62" s="211"/>
      <c r="G62" s="53"/>
      <c r="H62" s="53"/>
    </row>
    <row r="63" spans="1:10" ht="25.5" x14ac:dyDescent="0.2">
      <c r="A63" s="76" t="s">
        <v>256</v>
      </c>
      <c r="B63" s="48" t="s">
        <v>432</v>
      </c>
      <c r="C63" s="48" t="s">
        <v>268</v>
      </c>
      <c r="D63" s="48" t="s">
        <v>265</v>
      </c>
      <c r="E63" s="48" t="s">
        <v>266</v>
      </c>
      <c r="F63" s="84" t="s">
        <v>260</v>
      </c>
      <c r="G63" s="11" t="s">
        <v>38</v>
      </c>
      <c r="H63" s="18" t="s">
        <v>51</v>
      </c>
      <c r="I63" s="18" t="s">
        <v>88</v>
      </c>
    </row>
    <row r="64" spans="1:10" x14ac:dyDescent="0.2">
      <c r="A64" s="133" t="s">
        <v>81</v>
      </c>
      <c r="B64" s="130">
        <v>2</v>
      </c>
      <c r="C64" s="109" t="s">
        <v>480</v>
      </c>
      <c r="D64" s="130">
        <v>20</v>
      </c>
      <c r="E64" s="131">
        <v>0.09</v>
      </c>
      <c r="F64" s="98">
        <f t="shared" ref="F64:F81" si="15">I64*2*1.05</f>
        <v>46.2</v>
      </c>
      <c r="G64" s="153">
        <v>55</v>
      </c>
      <c r="H64" s="154">
        <v>0.6</v>
      </c>
      <c r="I64" s="155">
        <f t="shared" ref="I64:I81" si="16">G64-(G64*H64)</f>
        <v>22</v>
      </c>
      <c r="J64" s="29">
        <f t="shared" ref="J64:J81" si="17">I64*2</f>
        <v>44</v>
      </c>
    </row>
    <row r="65" spans="1:10" x14ac:dyDescent="0.2">
      <c r="A65" s="133" t="s">
        <v>82</v>
      </c>
      <c r="B65" s="130">
        <v>4</v>
      </c>
      <c r="C65" s="109" t="s">
        <v>481</v>
      </c>
      <c r="D65" s="130">
        <v>40</v>
      </c>
      <c r="E65" s="131">
        <v>0.17</v>
      </c>
      <c r="F65" s="98">
        <f t="shared" si="15"/>
        <v>51.24</v>
      </c>
      <c r="G65" s="153">
        <v>61</v>
      </c>
      <c r="H65" s="154">
        <v>0.6</v>
      </c>
      <c r="I65" s="155">
        <f t="shared" si="16"/>
        <v>24.4</v>
      </c>
      <c r="J65" s="29">
        <f t="shared" si="17"/>
        <v>48.8</v>
      </c>
    </row>
    <row r="66" spans="1:10" x14ac:dyDescent="0.2">
      <c r="A66" s="133" t="s">
        <v>83</v>
      </c>
      <c r="B66" s="130">
        <v>6</v>
      </c>
      <c r="C66" s="109" t="s">
        <v>482</v>
      </c>
      <c r="D66" s="130">
        <v>60</v>
      </c>
      <c r="E66" s="131">
        <v>0.26</v>
      </c>
      <c r="F66" s="98">
        <f t="shared" si="15"/>
        <v>56.280000000000008</v>
      </c>
      <c r="G66" s="153">
        <v>67</v>
      </c>
      <c r="H66" s="154">
        <v>0.6</v>
      </c>
      <c r="I66" s="155">
        <f t="shared" si="16"/>
        <v>26.800000000000004</v>
      </c>
      <c r="J66" s="29">
        <f t="shared" si="17"/>
        <v>53.600000000000009</v>
      </c>
    </row>
    <row r="67" spans="1:10" x14ac:dyDescent="0.2">
      <c r="A67" s="133" t="s">
        <v>84</v>
      </c>
      <c r="B67" s="130">
        <v>8</v>
      </c>
      <c r="C67" s="109" t="s">
        <v>483</v>
      </c>
      <c r="D67" s="130">
        <v>80</v>
      </c>
      <c r="E67" s="131">
        <v>0.35</v>
      </c>
      <c r="F67" s="98">
        <f t="shared" si="15"/>
        <v>71.400000000000006</v>
      </c>
      <c r="G67" s="153">
        <v>85</v>
      </c>
      <c r="H67" s="154">
        <v>0.6</v>
      </c>
      <c r="I67" s="155">
        <f t="shared" si="16"/>
        <v>34</v>
      </c>
      <c r="J67" s="29">
        <f t="shared" si="17"/>
        <v>68</v>
      </c>
    </row>
    <row r="68" spans="1:10" x14ac:dyDescent="0.2">
      <c r="A68" s="133" t="s">
        <v>85</v>
      </c>
      <c r="B68" s="130">
        <v>10</v>
      </c>
      <c r="C68" s="109" t="s">
        <v>484</v>
      </c>
      <c r="D68" s="130">
        <v>100</v>
      </c>
      <c r="E68" s="131">
        <v>0.43</v>
      </c>
      <c r="F68" s="98">
        <f t="shared" si="15"/>
        <v>89.04000000000002</v>
      </c>
      <c r="G68" s="153">
        <v>106</v>
      </c>
      <c r="H68" s="154">
        <v>0.6</v>
      </c>
      <c r="I68" s="155">
        <f t="shared" si="16"/>
        <v>42.400000000000006</v>
      </c>
      <c r="J68" s="29">
        <f t="shared" si="17"/>
        <v>84.800000000000011</v>
      </c>
    </row>
    <row r="69" spans="1:10" x14ac:dyDescent="0.2">
      <c r="A69" s="133" t="s">
        <v>214</v>
      </c>
      <c r="B69" s="130">
        <v>12</v>
      </c>
      <c r="C69" s="109" t="s">
        <v>485</v>
      </c>
      <c r="D69" s="130">
        <v>120</v>
      </c>
      <c r="E69" s="131" t="s">
        <v>215</v>
      </c>
      <c r="F69" s="98">
        <f t="shared" si="15"/>
        <v>95.760000000000019</v>
      </c>
      <c r="G69" s="153">
        <v>114</v>
      </c>
      <c r="H69" s="154">
        <v>0.6</v>
      </c>
      <c r="I69" s="155">
        <f t="shared" si="16"/>
        <v>45.600000000000009</v>
      </c>
      <c r="J69" s="29">
        <f t="shared" si="17"/>
        <v>91.200000000000017</v>
      </c>
    </row>
    <row r="70" spans="1:10" x14ac:dyDescent="0.2">
      <c r="A70" s="133" t="s">
        <v>216</v>
      </c>
      <c r="B70" s="130">
        <v>14</v>
      </c>
      <c r="C70" s="109" t="s">
        <v>486</v>
      </c>
      <c r="D70" s="130">
        <v>140</v>
      </c>
      <c r="E70" s="131">
        <v>0.61</v>
      </c>
      <c r="F70" s="98">
        <f t="shared" si="15"/>
        <v>100.80000000000001</v>
      </c>
      <c r="G70" s="153">
        <v>120</v>
      </c>
      <c r="H70" s="154">
        <v>0.6</v>
      </c>
      <c r="I70" s="155">
        <f t="shared" si="16"/>
        <v>48</v>
      </c>
      <c r="J70" s="29">
        <f t="shared" si="17"/>
        <v>96</v>
      </c>
    </row>
    <row r="71" spans="1:10" x14ac:dyDescent="0.2">
      <c r="A71" s="133" t="s">
        <v>86</v>
      </c>
      <c r="B71" s="130">
        <v>15</v>
      </c>
      <c r="C71" s="109" t="s">
        <v>487</v>
      </c>
      <c r="D71" s="130">
        <v>150</v>
      </c>
      <c r="E71" s="131">
        <v>0.65</v>
      </c>
      <c r="F71" s="98">
        <f t="shared" si="15"/>
        <v>107.52000000000001</v>
      </c>
      <c r="G71" s="153">
        <v>128</v>
      </c>
      <c r="H71" s="154">
        <v>0.6</v>
      </c>
      <c r="I71" s="155">
        <f t="shared" si="16"/>
        <v>51.2</v>
      </c>
      <c r="J71" s="29">
        <f t="shared" si="17"/>
        <v>102.4</v>
      </c>
    </row>
    <row r="72" spans="1:10" x14ac:dyDescent="0.2">
      <c r="A72" s="133" t="s">
        <v>217</v>
      </c>
      <c r="B72" s="130">
        <v>16</v>
      </c>
      <c r="C72" s="109" t="s">
        <v>488</v>
      </c>
      <c r="D72" s="130">
        <v>160</v>
      </c>
      <c r="E72" s="131">
        <v>0.7</v>
      </c>
      <c r="F72" s="98">
        <f t="shared" si="15"/>
        <v>109.2</v>
      </c>
      <c r="G72" s="153">
        <v>130</v>
      </c>
      <c r="H72" s="154">
        <v>0.6</v>
      </c>
      <c r="I72" s="155">
        <f t="shared" si="16"/>
        <v>52</v>
      </c>
      <c r="J72" s="29">
        <f t="shared" si="17"/>
        <v>104</v>
      </c>
    </row>
    <row r="73" spans="1:10" x14ac:dyDescent="0.2">
      <c r="A73" s="133" t="s">
        <v>218</v>
      </c>
      <c r="B73" s="130">
        <v>18</v>
      </c>
      <c r="C73" s="109" t="s">
        <v>490</v>
      </c>
      <c r="D73" s="130">
        <v>180</v>
      </c>
      <c r="E73" s="131">
        <v>0.78</v>
      </c>
      <c r="F73" s="98">
        <f t="shared" si="15"/>
        <v>116.76000000000002</v>
      </c>
      <c r="G73" s="153">
        <v>139</v>
      </c>
      <c r="H73" s="154">
        <v>0.6</v>
      </c>
      <c r="I73" s="155">
        <f t="shared" si="16"/>
        <v>55.600000000000009</v>
      </c>
      <c r="J73" s="29">
        <f t="shared" si="17"/>
        <v>111.20000000000002</v>
      </c>
    </row>
    <row r="74" spans="1:10" x14ac:dyDescent="0.2">
      <c r="A74" s="133" t="s">
        <v>87</v>
      </c>
      <c r="B74" s="130">
        <v>20</v>
      </c>
      <c r="C74" s="109" t="s">
        <v>489</v>
      </c>
      <c r="D74" s="130">
        <v>200</v>
      </c>
      <c r="E74" s="131">
        <v>0.87</v>
      </c>
      <c r="F74" s="98">
        <f t="shared" si="15"/>
        <v>126.84000000000002</v>
      </c>
      <c r="G74" s="153">
        <v>151</v>
      </c>
      <c r="H74" s="154">
        <v>0.6</v>
      </c>
      <c r="I74" s="155">
        <f t="shared" si="16"/>
        <v>60.400000000000006</v>
      </c>
      <c r="J74" s="29">
        <f t="shared" si="17"/>
        <v>120.80000000000001</v>
      </c>
    </row>
    <row r="75" spans="1:10" x14ac:dyDescent="0.2">
      <c r="A75" s="133" t="s">
        <v>219</v>
      </c>
      <c r="B75" s="130">
        <v>24</v>
      </c>
      <c r="C75" s="109" t="s">
        <v>491</v>
      </c>
      <c r="D75" s="130">
        <v>240</v>
      </c>
      <c r="E75" s="131" t="s">
        <v>220</v>
      </c>
      <c r="F75" s="98">
        <f t="shared" si="15"/>
        <v>138.6</v>
      </c>
      <c r="G75" s="153">
        <v>165</v>
      </c>
      <c r="H75" s="154">
        <v>0.6</v>
      </c>
      <c r="I75" s="155">
        <f t="shared" si="16"/>
        <v>66</v>
      </c>
      <c r="J75" s="29">
        <f t="shared" si="17"/>
        <v>132</v>
      </c>
    </row>
    <row r="76" spans="1:10" x14ac:dyDescent="0.2">
      <c r="A76" s="133" t="s">
        <v>221</v>
      </c>
      <c r="B76" s="130">
        <v>30</v>
      </c>
      <c r="C76" s="109" t="s">
        <v>492</v>
      </c>
      <c r="D76" s="130">
        <v>300</v>
      </c>
      <c r="E76" s="131" t="s">
        <v>194</v>
      </c>
      <c r="F76" s="98">
        <f t="shared" si="15"/>
        <v>162.96000000000004</v>
      </c>
      <c r="G76" s="153">
        <v>194</v>
      </c>
      <c r="H76" s="154">
        <v>0.6</v>
      </c>
      <c r="I76" s="155">
        <f t="shared" si="16"/>
        <v>77.600000000000009</v>
      </c>
      <c r="J76" s="29">
        <f t="shared" si="17"/>
        <v>155.20000000000002</v>
      </c>
    </row>
    <row r="77" spans="1:10" x14ac:dyDescent="0.2">
      <c r="A77" s="133" t="s">
        <v>222</v>
      </c>
      <c r="B77" s="130">
        <v>42</v>
      </c>
      <c r="C77" s="109" t="s">
        <v>493</v>
      </c>
      <c r="D77" s="130">
        <v>420</v>
      </c>
      <c r="E77" s="131" t="s">
        <v>223</v>
      </c>
      <c r="F77" s="98">
        <f t="shared" si="15"/>
        <v>199.92000000000004</v>
      </c>
      <c r="G77" s="153">
        <v>238</v>
      </c>
      <c r="H77" s="154">
        <v>0.6</v>
      </c>
      <c r="I77" s="155">
        <f t="shared" si="16"/>
        <v>95.200000000000017</v>
      </c>
      <c r="J77" s="29">
        <f t="shared" si="17"/>
        <v>190.40000000000003</v>
      </c>
    </row>
    <row r="78" spans="1:10" x14ac:dyDescent="0.2">
      <c r="A78" s="133" t="s">
        <v>224</v>
      </c>
      <c r="B78" s="130">
        <v>60</v>
      </c>
      <c r="C78" s="109" t="s">
        <v>494</v>
      </c>
      <c r="D78" s="130">
        <v>600</v>
      </c>
      <c r="E78" s="131" t="s">
        <v>225</v>
      </c>
      <c r="F78" s="98">
        <f t="shared" si="15"/>
        <v>261.24</v>
      </c>
      <c r="G78" s="153">
        <v>311</v>
      </c>
      <c r="H78" s="154">
        <v>0.6</v>
      </c>
      <c r="I78" s="155">
        <f t="shared" si="16"/>
        <v>124.4</v>
      </c>
      <c r="J78" s="29">
        <f t="shared" si="17"/>
        <v>248.8</v>
      </c>
    </row>
    <row r="79" spans="1:10" x14ac:dyDescent="0.2">
      <c r="A79" s="133" t="s">
        <v>226</v>
      </c>
      <c r="B79" s="130">
        <v>80</v>
      </c>
      <c r="C79" s="109" t="s">
        <v>495</v>
      </c>
      <c r="D79" s="130">
        <v>800</v>
      </c>
      <c r="E79" s="131" t="s">
        <v>227</v>
      </c>
      <c r="F79" s="98">
        <f t="shared" si="15"/>
        <v>323.40000000000003</v>
      </c>
      <c r="G79" s="153">
        <v>385</v>
      </c>
      <c r="H79" s="154">
        <v>0.6</v>
      </c>
      <c r="I79" s="155">
        <f t="shared" si="16"/>
        <v>154</v>
      </c>
      <c r="J79" s="29">
        <f t="shared" si="17"/>
        <v>308</v>
      </c>
    </row>
    <row r="80" spans="1:10" x14ac:dyDescent="0.2">
      <c r="A80" s="133" t="s">
        <v>228</v>
      </c>
      <c r="B80" s="130">
        <v>105</v>
      </c>
      <c r="C80" s="109" t="s">
        <v>496</v>
      </c>
      <c r="D80" s="130">
        <v>1050</v>
      </c>
      <c r="E80" s="131" t="s">
        <v>229</v>
      </c>
      <c r="F80" s="98">
        <f t="shared" si="15"/>
        <v>423.36000000000007</v>
      </c>
      <c r="G80" s="153">
        <v>504</v>
      </c>
      <c r="H80" s="154">
        <v>0.6</v>
      </c>
      <c r="I80" s="155">
        <f t="shared" si="16"/>
        <v>201.60000000000002</v>
      </c>
      <c r="J80" s="29">
        <f t="shared" si="17"/>
        <v>403.20000000000005</v>
      </c>
    </row>
    <row r="81" spans="1:10" x14ac:dyDescent="0.2">
      <c r="A81" s="133" t="s">
        <v>230</v>
      </c>
      <c r="B81" s="130">
        <v>135</v>
      </c>
      <c r="C81" s="109" t="s">
        <v>497</v>
      </c>
      <c r="D81" s="130">
        <v>1350</v>
      </c>
      <c r="E81" s="131" t="s">
        <v>231</v>
      </c>
      <c r="F81" s="98">
        <f t="shared" si="15"/>
        <v>532.56000000000006</v>
      </c>
      <c r="G81" s="153">
        <v>634</v>
      </c>
      <c r="H81" s="154">
        <v>0.6</v>
      </c>
      <c r="I81" s="155">
        <f t="shared" si="16"/>
        <v>253.60000000000002</v>
      </c>
      <c r="J81" s="29">
        <f t="shared" si="17"/>
        <v>507.20000000000005</v>
      </c>
    </row>
    <row r="82" spans="1:10" x14ac:dyDescent="0.2">
      <c r="A82" s="202" t="s">
        <v>498</v>
      </c>
      <c r="B82" s="203"/>
      <c r="C82" s="109"/>
      <c r="D82" s="42"/>
      <c r="E82" s="132"/>
      <c r="F82" s="110"/>
      <c r="G82" s="7"/>
    </row>
    <row r="83" spans="1:10" x14ac:dyDescent="0.2">
      <c r="A83" s="5"/>
      <c r="B83" s="5"/>
      <c r="C83" s="30"/>
      <c r="D83" s="5"/>
      <c r="E83" s="21"/>
      <c r="F83" s="21"/>
      <c r="G83" s="7"/>
    </row>
  </sheetData>
  <mergeCells count="19">
    <mergeCell ref="A82:B82"/>
    <mergeCell ref="A1:F1"/>
    <mergeCell ref="D4:F4"/>
    <mergeCell ref="A22:F22"/>
    <mergeCell ref="C11:F11"/>
    <mergeCell ref="A11:B11"/>
    <mergeCell ref="A3:F3"/>
    <mergeCell ref="C62:F62"/>
    <mergeCell ref="A35:F35"/>
    <mergeCell ref="A56:F56"/>
    <mergeCell ref="A61:F61"/>
    <mergeCell ref="C36:F36"/>
    <mergeCell ref="C57:F57"/>
    <mergeCell ref="A54:F54"/>
    <mergeCell ref="K5:M5"/>
    <mergeCell ref="A13:B13"/>
    <mergeCell ref="D13:F13"/>
    <mergeCell ref="D5:F5"/>
    <mergeCell ref="A5:B5"/>
  </mergeCells>
  <pageMargins left="0.7" right="0.7" top="0.75" bottom="0.75" header="0.3" footer="0.3"/>
  <pageSetup orientation="portrait" horizontalDpi="360" verticalDpi="36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237D11-C8CA-40BE-826D-8908F39256C8}">
  <dimension ref="A1:J41"/>
  <sheetViews>
    <sheetView topLeftCell="A3" workbookViewId="0">
      <selection activeCell="A13" sqref="A13:XFD13"/>
    </sheetView>
  </sheetViews>
  <sheetFormatPr defaultColWidth="9.140625" defaultRowHeight="12.75" x14ac:dyDescent="0.2"/>
  <cols>
    <col min="1" max="1" width="13.28515625" style="1" customWidth="1"/>
    <col min="2" max="2" width="19.42578125" style="2" customWidth="1"/>
    <col min="3" max="3" width="38.5703125" style="1" customWidth="1"/>
    <col min="4" max="4" width="3.140625" style="1" customWidth="1"/>
    <col min="5" max="6" width="8" style="1" customWidth="1"/>
    <col min="7" max="7" width="10.5703125" style="1" hidden="1" customWidth="1"/>
    <col min="8" max="8" width="7.85546875" style="1" hidden="1" customWidth="1"/>
    <col min="9" max="10" width="9.140625" style="1" hidden="1" customWidth="1"/>
    <col min="11" max="16384" width="9.140625" style="1"/>
  </cols>
  <sheetData>
    <row r="1" spans="1:10" ht="23.25" x14ac:dyDescent="0.2">
      <c r="A1" s="187" t="s">
        <v>499</v>
      </c>
      <c r="B1" s="187"/>
      <c r="C1" s="187"/>
      <c r="D1" s="187"/>
      <c r="E1" s="187"/>
      <c r="F1" s="187"/>
      <c r="G1" s="116"/>
      <c r="H1" s="116"/>
      <c r="I1" s="116"/>
    </row>
    <row r="2" spans="1:10" ht="18.75" x14ac:dyDescent="0.2">
      <c r="A2" s="206" t="s">
        <v>500</v>
      </c>
      <c r="B2" s="219"/>
      <c r="C2" s="219"/>
      <c r="D2" s="219"/>
      <c r="E2" s="219"/>
      <c r="F2" s="207"/>
      <c r="G2" s="108"/>
      <c r="H2" s="108"/>
      <c r="I2" s="108"/>
    </row>
    <row r="3" spans="1:10" ht="210" customHeight="1" x14ac:dyDescent="0.2">
      <c r="A3" s="128"/>
      <c r="B3" s="139"/>
      <c r="C3" s="215" t="s">
        <v>501</v>
      </c>
      <c r="D3" s="216"/>
      <c r="E3" s="216"/>
      <c r="F3" s="217"/>
      <c r="G3" s="135"/>
      <c r="H3" s="135"/>
    </row>
    <row r="4" spans="1:10" ht="38.25" x14ac:dyDescent="0.2">
      <c r="B4" s="117" t="s">
        <v>256</v>
      </c>
      <c r="C4" s="180" t="s">
        <v>268</v>
      </c>
      <c r="D4" s="180"/>
      <c r="E4" s="48" t="s">
        <v>271</v>
      </c>
      <c r="F4" s="84" t="s">
        <v>260</v>
      </c>
      <c r="G4" s="11" t="s">
        <v>38</v>
      </c>
      <c r="H4" s="18" t="s">
        <v>51</v>
      </c>
      <c r="I4" s="18" t="s">
        <v>88</v>
      </c>
    </row>
    <row r="5" spans="1:10" x14ac:dyDescent="0.2">
      <c r="B5" s="85" t="s">
        <v>34</v>
      </c>
      <c r="C5" s="218" t="s">
        <v>502</v>
      </c>
      <c r="D5" s="218"/>
      <c r="E5" s="136">
        <v>6</v>
      </c>
      <c r="F5" s="98">
        <f t="shared" ref="F5:F10" si="0">I5*2*1.05</f>
        <v>18.480000000000004</v>
      </c>
      <c r="G5" s="7">
        <v>22</v>
      </c>
      <c r="H5" s="22">
        <v>0.6</v>
      </c>
      <c r="I5" s="23">
        <f t="shared" ref="I5:I10" si="1">G5-(G5*H5)</f>
        <v>8.8000000000000007</v>
      </c>
      <c r="J5" s="29">
        <f t="shared" ref="J5:J10" si="2">I5*2</f>
        <v>17.600000000000001</v>
      </c>
    </row>
    <row r="6" spans="1:10" x14ac:dyDescent="0.2">
      <c r="B6" s="85" t="s">
        <v>43</v>
      </c>
      <c r="C6" s="218" t="s">
        <v>503</v>
      </c>
      <c r="D6" s="218"/>
      <c r="E6" s="136">
        <v>10</v>
      </c>
      <c r="F6" s="98">
        <f t="shared" si="0"/>
        <v>20.160000000000004</v>
      </c>
      <c r="G6" s="7">
        <v>24</v>
      </c>
      <c r="H6" s="22">
        <v>0.6</v>
      </c>
      <c r="I6" s="23">
        <f t="shared" si="1"/>
        <v>9.6000000000000014</v>
      </c>
      <c r="J6" s="29">
        <f t="shared" si="2"/>
        <v>19.200000000000003</v>
      </c>
    </row>
    <row r="7" spans="1:10" x14ac:dyDescent="0.2">
      <c r="B7" s="85" t="s">
        <v>39</v>
      </c>
      <c r="C7" s="218" t="s">
        <v>504</v>
      </c>
      <c r="D7" s="218"/>
      <c r="E7" s="136">
        <v>20</v>
      </c>
      <c r="F7" s="98">
        <f t="shared" si="0"/>
        <v>26.040000000000006</v>
      </c>
      <c r="G7" s="7">
        <v>31</v>
      </c>
      <c r="H7" s="22">
        <v>0.6</v>
      </c>
      <c r="I7" s="23">
        <f t="shared" si="1"/>
        <v>12.400000000000002</v>
      </c>
      <c r="J7" s="29">
        <f t="shared" si="2"/>
        <v>24.800000000000004</v>
      </c>
    </row>
    <row r="8" spans="1:10" x14ac:dyDescent="0.2">
      <c r="B8" s="85" t="s">
        <v>40</v>
      </c>
      <c r="C8" s="218" t="s">
        <v>505</v>
      </c>
      <c r="D8" s="218"/>
      <c r="E8" s="136">
        <v>30</v>
      </c>
      <c r="F8" s="98">
        <f t="shared" si="0"/>
        <v>32.760000000000005</v>
      </c>
      <c r="G8" s="7">
        <v>39</v>
      </c>
      <c r="H8" s="22">
        <v>0.6</v>
      </c>
      <c r="I8" s="23">
        <f t="shared" si="1"/>
        <v>15.600000000000001</v>
      </c>
      <c r="J8" s="29">
        <f t="shared" si="2"/>
        <v>31.200000000000003</v>
      </c>
    </row>
    <row r="9" spans="1:10" x14ac:dyDescent="0.2">
      <c r="B9" s="85" t="s">
        <v>41</v>
      </c>
      <c r="C9" s="218" t="s">
        <v>506</v>
      </c>
      <c r="D9" s="218"/>
      <c r="E9" s="136">
        <v>40</v>
      </c>
      <c r="F9" s="98">
        <f t="shared" si="0"/>
        <v>38.640000000000008</v>
      </c>
      <c r="G9" s="7">
        <v>46</v>
      </c>
      <c r="H9" s="22">
        <v>0.6</v>
      </c>
      <c r="I9" s="23">
        <f t="shared" si="1"/>
        <v>18.400000000000002</v>
      </c>
      <c r="J9" s="29">
        <f t="shared" si="2"/>
        <v>36.800000000000004</v>
      </c>
    </row>
    <row r="10" spans="1:10" x14ac:dyDescent="0.2">
      <c r="B10" s="85" t="s">
        <v>42</v>
      </c>
      <c r="C10" s="218" t="s">
        <v>507</v>
      </c>
      <c r="D10" s="218"/>
      <c r="E10" s="136">
        <v>50</v>
      </c>
      <c r="F10" s="98">
        <f t="shared" si="0"/>
        <v>42</v>
      </c>
      <c r="G10" s="7">
        <v>50</v>
      </c>
      <c r="H10" s="22">
        <v>0.6</v>
      </c>
      <c r="I10" s="23">
        <f t="shared" si="1"/>
        <v>20</v>
      </c>
      <c r="J10" s="29">
        <f t="shared" si="2"/>
        <v>40</v>
      </c>
    </row>
    <row r="11" spans="1:10" x14ac:dyDescent="0.2">
      <c r="B11" s="6"/>
      <c r="C11" s="31"/>
      <c r="D11" s="31"/>
      <c r="E11" s="10"/>
      <c r="F11" s="10"/>
      <c r="G11" s="7"/>
      <c r="H11" s="22"/>
      <c r="I11" s="23"/>
    </row>
    <row r="12" spans="1:10" ht="18.75" x14ac:dyDescent="0.2">
      <c r="A12" s="195" t="s">
        <v>508</v>
      </c>
      <c r="B12" s="195"/>
      <c r="C12" s="195"/>
      <c r="D12" s="195"/>
      <c r="E12" s="195"/>
      <c r="F12" s="195"/>
      <c r="G12" s="108"/>
      <c r="H12" s="108"/>
      <c r="I12" s="108"/>
    </row>
    <row r="13" spans="1:10" ht="38.25" x14ac:dyDescent="0.2">
      <c r="B13" s="76" t="s">
        <v>256</v>
      </c>
      <c r="C13" s="180" t="s">
        <v>268</v>
      </c>
      <c r="D13" s="180"/>
      <c r="E13" s="48" t="s">
        <v>271</v>
      </c>
      <c r="F13" s="84" t="s">
        <v>260</v>
      </c>
      <c r="G13" s="11" t="s">
        <v>38</v>
      </c>
      <c r="H13" s="18" t="s">
        <v>51</v>
      </c>
      <c r="I13" s="18" t="s">
        <v>88</v>
      </c>
    </row>
    <row r="14" spans="1:10" x14ac:dyDescent="0.2">
      <c r="B14" s="137" t="s">
        <v>243</v>
      </c>
      <c r="C14" s="223" t="s">
        <v>522</v>
      </c>
      <c r="D14" s="224"/>
      <c r="E14" s="138">
        <v>6</v>
      </c>
      <c r="F14" s="98">
        <f t="shared" ref="F14" si="3">I14*2*1.05</f>
        <v>338.52000000000004</v>
      </c>
      <c r="G14" s="7">
        <v>403</v>
      </c>
      <c r="H14" s="22">
        <v>0.6</v>
      </c>
      <c r="I14" s="23">
        <f t="shared" ref="I14" si="4">G14-(G14*H14)</f>
        <v>161.20000000000002</v>
      </c>
      <c r="J14" s="29">
        <f>I14*2</f>
        <v>322.40000000000003</v>
      </c>
    </row>
    <row r="15" spans="1:10" x14ac:dyDescent="0.2">
      <c r="B15" s="6"/>
      <c r="C15" s="225"/>
      <c r="D15" s="226"/>
      <c r="E15" s="10"/>
      <c r="F15" s="10"/>
      <c r="G15" s="7"/>
      <c r="H15" s="22"/>
      <c r="I15" s="23"/>
    </row>
    <row r="16" spans="1:10" x14ac:dyDescent="0.2">
      <c r="B16" s="6"/>
      <c r="C16" s="227"/>
      <c r="D16" s="228"/>
      <c r="E16" s="10"/>
      <c r="F16" s="10"/>
      <c r="G16" s="7"/>
      <c r="H16" s="22"/>
      <c r="I16" s="23"/>
    </row>
    <row r="17" spans="1:10" x14ac:dyDescent="0.2">
      <c r="B17" s="156" t="s">
        <v>575</v>
      </c>
      <c r="C17" s="223" t="s">
        <v>576</v>
      </c>
      <c r="D17" s="224"/>
      <c r="E17" s="138">
        <v>6</v>
      </c>
      <c r="F17" s="98">
        <f t="shared" ref="F17" si="5">I17*2*1.05</f>
        <v>21.840000000000003</v>
      </c>
      <c r="G17" s="157">
        <v>26</v>
      </c>
      <c r="H17" s="158">
        <v>0.6</v>
      </c>
      <c r="I17" s="159">
        <f t="shared" ref="I17" si="6">G17-(G17*H17)</f>
        <v>10.4</v>
      </c>
      <c r="J17" s="29">
        <f>I17*2</f>
        <v>20.8</v>
      </c>
    </row>
    <row r="18" spans="1:10" x14ac:dyDescent="0.2">
      <c r="B18" s="6"/>
      <c r="C18" s="225"/>
      <c r="D18" s="226"/>
      <c r="E18" s="10"/>
      <c r="F18" s="10"/>
      <c r="G18" s="7"/>
      <c r="H18" s="22"/>
      <c r="I18" s="23"/>
    </row>
    <row r="19" spans="1:10" x14ac:dyDescent="0.2">
      <c r="B19" s="6"/>
      <c r="C19" s="227"/>
      <c r="D19" s="228"/>
      <c r="E19" s="10"/>
      <c r="F19" s="10"/>
      <c r="G19" s="7"/>
      <c r="H19" s="22"/>
      <c r="I19" s="23"/>
    </row>
    <row r="20" spans="1:10" x14ac:dyDescent="0.2">
      <c r="B20" s="6"/>
      <c r="C20" s="31"/>
      <c r="D20" s="31"/>
      <c r="E20" s="10"/>
      <c r="F20" s="10"/>
      <c r="G20" s="7"/>
      <c r="H20" s="22"/>
      <c r="I20" s="23"/>
    </row>
    <row r="21" spans="1:10" ht="18.75" x14ac:dyDescent="0.2">
      <c r="A21" s="206" t="s">
        <v>509</v>
      </c>
      <c r="B21" s="219"/>
      <c r="C21" s="219"/>
      <c r="D21" s="219"/>
      <c r="E21" s="219"/>
      <c r="F21" s="207"/>
      <c r="G21" s="108"/>
      <c r="H21" s="108"/>
      <c r="I21" s="108"/>
    </row>
    <row r="22" spans="1:10" ht="96" customHeight="1" x14ac:dyDescent="0.2">
      <c r="A22" s="128"/>
      <c r="B22" s="139"/>
      <c r="C22" s="215" t="s">
        <v>510</v>
      </c>
      <c r="D22" s="216"/>
      <c r="E22" s="216"/>
      <c r="F22" s="217"/>
      <c r="G22" s="135"/>
      <c r="H22" s="135"/>
      <c r="I22" s="24"/>
    </row>
    <row r="23" spans="1:10" ht="38.25" x14ac:dyDescent="0.2">
      <c r="B23" s="76" t="s">
        <v>256</v>
      </c>
      <c r="C23" s="180" t="s">
        <v>268</v>
      </c>
      <c r="D23" s="180"/>
      <c r="E23" s="48" t="s">
        <v>271</v>
      </c>
      <c r="F23" s="84" t="s">
        <v>260</v>
      </c>
      <c r="G23" s="11" t="s">
        <v>38</v>
      </c>
      <c r="H23" s="18" t="s">
        <v>51</v>
      </c>
      <c r="I23" s="18" t="s">
        <v>88</v>
      </c>
    </row>
    <row r="24" spans="1:10" x14ac:dyDescent="0.2">
      <c r="B24" s="38" t="s">
        <v>35</v>
      </c>
      <c r="C24" s="218" t="s">
        <v>511</v>
      </c>
      <c r="D24" s="218"/>
      <c r="E24" s="136">
        <v>10</v>
      </c>
      <c r="F24" s="98">
        <f t="shared" ref="F24:F25" si="7">I24*2*1.05</f>
        <v>8.4</v>
      </c>
      <c r="G24" s="7">
        <v>10</v>
      </c>
      <c r="H24" s="22">
        <v>0.6</v>
      </c>
      <c r="I24" s="23">
        <f t="shared" ref="I24:I25" si="8">G24-(G24*H24)</f>
        <v>4</v>
      </c>
      <c r="J24" s="29">
        <f>I24*2</f>
        <v>8</v>
      </c>
    </row>
    <row r="25" spans="1:10" x14ac:dyDescent="0.2">
      <c r="B25" s="38" t="s">
        <v>36</v>
      </c>
      <c r="C25" s="218" t="s">
        <v>512</v>
      </c>
      <c r="D25" s="218"/>
      <c r="E25" s="136">
        <v>20</v>
      </c>
      <c r="F25" s="98">
        <f t="shared" si="7"/>
        <v>13.440000000000001</v>
      </c>
      <c r="G25" s="7">
        <v>16</v>
      </c>
      <c r="H25" s="22">
        <v>0.6</v>
      </c>
      <c r="I25" s="23">
        <f t="shared" si="8"/>
        <v>6.4</v>
      </c>
      <c r="J25" s="29">
        <f>I25*2</f>
        <v>12.8</v>
      </c>
    </row>
    <row r="26" spans="1:10" x14ac:dyDescent="0.2">
      <c r="A26" s="6"/>
      <c r="B26" s="6"/>
      <c r="C26" s="229"/>
      <c r="D26" s="229"/>
      <c r="E26" s="10"/>
      <c r="F26" s="10"/>
      <c r="G26" s="7"/>
      <c r="H26" s="7"/>
    </row>
    <row r="27" spans="1:10" ht="23.25" x14ac:dyDescent="0.2">
      <c r="A27" s="220" t="s">
        <v>499</v>
      </c>
      <c r="B27" s="221"/>
      <c r="C27" s="221"/>
      <c r="D27" s="221"/>
      <c r="E27" s="221"/>
      <c r="F27" s="222"/>
      <c r="G27" s="116"/>
      <c r="H27" s="116"/>
      <c r="I27" s="116"/>
    </row>
    <row r="28" spans="1:10" x14ac:dyDescent="0.2">
      <c r="A28" s="5"/>
      <c r="B28" s="6"/>
      <c r="C28" s="5"/>
      <c r="D28" s="5"/>
      <c r="E28" s="7"/>
      <c r="F28" s="7"/>
      <c r="G28" s="7"/>
      <c r="H28" s="7"/>
    </row>
    <row r="29" spans="1:10" ht="18.75" x14ac:dyDescent="0.2">
      <c r="A29" s="206" t="s">
        <v>513</v>
      </c>
      <c r="B29" s="219"/>
      <c r="C29" s="219"/>
      <c r="D29" s="219"/>
      <c r="E29" s="219"/>
      <c r="F29" s="207"/>
      <c r="G29" s="108"/>
      <c r="H29" s="108"/>
      <c r="I29" s="108"/>
    </row>
    <row r="30" spans="1:10" ht="114.75" customHeight="1" x14ac:dyDescent="0.2">
      <c r="A30" s="128"/>
      <c r="B30" s="139"/>
      <c r="C30" s="215" t="s">
        <v>521</v>
      </c>
      <c r="D30" s="216"/>
      <c r="E30" s="216"/>
      <c r="F30" s="217"/>
      <c r="G30" s="135"/>
      <c r="H30" s="135"/>
      <c r="I30" s="24"/>
    </row>
    <row r="31" spans="1:10" ht="38.25" x14ac:dyDescent="0.2">
      <c r="B31" s="76" t="s">
        <v>256</v>
      </c>
      <c r="C31" s="180" t="s">
        <v>268</v>
      </c>
      <c r="D31" s="180"/>
      <c r="E31" s="48" t="s">
        <v>271</v>
      </c>
      <c r="F31" s="84" t="s">
        <v>260</v>
      </c>
      <c r="G31" s="11" t="s">
        <v>38</v>
      </c>
      <c r="H31" s="18" t="s">
        <v>51</v>
      </c>
      <c r="I31" s="18" t="s">
        <v>88</v>
      </c>
    </row>
    <row r="32" spans="1:10" x14ac:dyDescent="0.2">
      <c r="B32" s="38" t="s">
        <v>44</v>
      </c>
      <c r="C32" s="140" t="s">
        <v>514</v>
      </c>
      <c r="D32" s="140"/>
      <c r="E32" s="136">
        <v>6</v>
      </c>
      <c r="F32" s="98">
        <f t="shared" ref="F32:F35" si="9">I32*2*1.05</f>
        <v>31.080000000000002</v>
      </c>
      <c r="G32" s="7">
        <v>37</v>
      </c>
      <c r="H32" s="22">
        <v>0.6</v>
      </c>
      <c r="I32" s="23">
        <f t="shared" ref="I32:I35" si="10">G32-(G32*H32)</f>
        <v>14.8</v>
      </c>
      <c r="J32" s="29">
        <f>I32*2</f>
        <v>29.6</v>
      </c>
    </row>
    <row r="33" spans="1:10" x14ac:dyDescent="0.2">
      <c r="B33" s="38" t="s">
        <v>45</v>
      </c>
      <c r="C33" s="140" t="s">
        <v>515</v>
      </c>
      <c r="D33" s="140"/>
      <c r="E33" s="136">
        <v>6</v>
      </c>
      <c r="F33" s="98">
        <f t="shared" si="9"/>
        <v>57.120000000000012</v>
      </c>
      <c r="G33" s="7">
        <v>68</v>
      </c>
      <c r="H33" s="22">
        <v>0.6</v>
      </c>
      <c r="I33" s="23">
        <f t="shared" si="10"/>
        <v>27.200000000000003</v>
      </c>
      <c r="J33" s="29">
        <f>I33*2</f>
        <v>54.400000000000006</v>
      </c>
    </row>
    <row r="34" spans="1:10" x14ac:dyDescent="0.2">
      <c r="B34" s="38" t="s">
        <v>46</v>
      </c>
      <c r="C34" s="140" t="s">
        <v>516</v>
      </c>
      <c r="D34" s="140"/>
      <c r="E34" s="136">
        <v>6</v>
      </c>
      <c r="F34" s="98">
        <f t="shared" si="9"/>
        <v>110.04000000000002</v>
      </c>
      <c r="G34" s="7">
        <v>131</v>
      </c>
      <c r="H34" s="22">
        <v>0.6</v>
      </c>
      <c r="I34" s="23">
        <f t="shared" si="10"/>
        <v>52.400000000000006</v>
      </c>
      <c r="J34" s="29">
        <f>I34*2</f>
        <v>104.80000000000001</v>
      </c>
    </row>
    <row r="35" spans="1:10" x14ac:dyDescent="0.2">
      <c r="B35" s="38" t="s">
        <v>47</v>
      </c>
      <c r="C35" s="140" t="s">
        <v>517</v>
      </c>
      <c r="D35" s="140"/>
      <c r="E35" s="136">
        <v>6</v>
      </c>
      <c r="F35" s="98">
        <f t="shared" si="9"/>
        <v>258.72000000000003</v>
      </c>
      <c r="G35" s="7">
        <v>308</v>
      </c>
      <c r="H35" s="22">
        <v>0.6</v>
      </c>
      <c r="I35" s="23">
        <f t="shared" si="10"/>
        <v>123.20000000000002</v>
      </c>
      <c r="J35" s="29">
        <f>I35*2</f>
        <v>246.40000000000003</v>
      </c>
    </row>
    <row r="36" spans="1:10" x14ac:dyDescent="0.2">
      <c r="A36" s="5"/>
      <c r="B36" s="6"/>
      <c r="C36" s="5"/>
      <c r="D36" s="5"/>
      <c r="E36" s="7"/>
      <c r="F36" s="7"/>
      <c r="G36" s="7"/>
      <c r="H36" s="7"/>
    </row>
    <row r="37" spans="1:10" ht="18.75" x14ac:dyDescent="0.2">
      <c r="A37" s="206" t="s">
        <v>518</v>
      </c>
      <c r="B37" s="219"/>
      <c r="C37" s="219"/>
      <c r="D37" s="219"/>
      <c r="E37" s="219"/>
      <c r="F37" s="207"/>
      <c r="G37" s="108"/>
      <c r="H37" s="108"/>
      <c r="I37" s="108"/>
    </row>
    <row r="38" spans="1:10" ht="143.25" customHeight="1" x14ac:dyDescent="0.2">
      <c r="A38" s="128"/>
      <c r="B38" s="139"/>
      <c r="C38" s="215" t="s">
        <v>519</v>
      </c>
      <c r="D38" s="216"/>
      <c r="E38" s="216"/>
      <c r="F38" s="217"/>
      <c r="G38" s="141"/>
      <c r="H38" s="141"/>
      <c r="I38" s="24"/>
    </row>
    <row r="39" spans="1:10" ht="38.25" x14ac:dyDescent="0.2">
      <c r="B39" s="117" t="s">
        <v>256</v>
      </c>
      <c r="C39" s="180" t="s">
        <v>268</v>
      </c>
      <c r="D39" s="180"/>
      <c r="E39" s="48" t="s">
        <v>271</v>
      </c>
      <c r="F39" s="84" t="s">
        <v>260</v>
      </c>
      <c r="G39" s="11" t="s">
        <v>38</v>
      </c>
      <c r="H39" s="18" t="s">
        <v>51</v>
      </c>
      <c r="I39" s="18" t="s">
        <v>88</v>
      </c>
    </row>
    <row r="40" spans="1:10" x14ac:dyDescent="0.2">
      <c r="B40" s="38" t="s">
        <v>52</v>
      </c>
      <c r="C40" s="140" t="s">
        <v>520</v>
      </c>
      <c r="D40" s="140"/>
      <c r="E40" s="136">
        <v>7</v>
      </c>
      <c r="F40" s="98">
        <f t="shared" ref="F40" si="11">I40*2*1.05</f>
        <v>76.44</v>
      </c>
      <c r="G40" s="7">
        <v>91</v>
      </c>
      <c r="H40" s="22">
        <v>0.6</v>
      </c>
      <c r="I40" s="23">
        <f t="shared" ref="I40" si="12">G40-(G40*H40)</f>
        <v>36.4</v>
      </c>
      <c r="J40" s="29">
        <f>I40*2</f>
        <v>72.8</v>
      </c>
    </row>
    <row r="41" spans="1:10" x14ac:dyDescent="0.2">
      <c r="B41" s="6"/>
      <c r="C41" s="31"/>
      <c r="D41" s="31"/>
      <c r="E41" s="10"/>
      <c r="F41" s="10"/>
      <c r="G41" s="7"/>
      <c r="H41" s="7"/>
    </row>
  </sheetData>
  <mergeCells count="27">
    <mergeCell ref="C31:D31"/>
    <mergeCell ref="C22:F22"/>
    <mergeCell ref="C30:F30"/>
    <mergeCell ref="A27:F27"/>
    <mergeCell ref="C13:D13"/>
    <mergeCell ref="C14:D16"/>
    <mergeCell ref="C23:D23"/>
    <mergeCell ref="C24:D24"/>
    <mergeCell ref="C25:D25"/>
    <mergeCell ref="C26:D26"/>
    <mergeCell ref="C17:D19"/>
    <mergeCell ref="C39:D39"/>
    <mergeCell ref="C38:F38"/>
    <mergeCell ref="C9:D9"/>
    <mergeCell ref="C10:D10"/>
    <mergeCell ref="A1:F1"/>
    <mergeCell ref="A2:F2"/>
    <mergeCell ref="C3:F3"/>
    <mergeCell ref="C4:D4"/>
    <mergeCell ref="C5:D5"/>
    <mergeCell ref="C6:D6"/>
    <mergeCell ref="C7:D7"/>
    <mergeCell ref="C8:D8"/>
    <mergeCell ref="A12:F12"/>
    <mergeCell ref="A21:F21"/>
    <mergeCell ref="A29:F29"/>
    <mergeCell ref="A37:F37"/>
  </mergeCells>
  <pageMargins left="0.7" right="0.7" top="0.75" bottom="0.75" header="0.3" footer="0.3"/>
  <pageSetup orientation="portrait" horizontalDpi="360" verticalDpi="36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J23"/>
  <sheetViews>
    <sheetView view="pageBreakPreview" zoomScaleNormal="100" zoomScaleSheetLayoutView="100" workbookViewId="0">
      <selection activeCell="I1" sqref="I1:J1048576"/>
    </sheetView>
  </sheetViews>
  <sheetFormatPr defaultColWidth="9.140625" defaultRowHeight="12.75" x14ac:dyDescent="0.2"/>
  <cols>
    <col min="1" max="1" width="4.5703125" style="1" customWidth="1"/>
    <col min="2" max="2" width="15.140625" style="1" customWidth="1"/>
    <col min="3" max="3" width="45.42578125" style="1" customWidth="1"/>
    <col min="4" max="4" width="14.85546875" style="1" bestFit="1" customWidth="1"/>
    <col min="5" max="5" width="9.7109375" style="1" customWidth="1"/>
    <col min="6" max="6" width="20" style="1" hidden="1" customWidth="1"/>
    <col min="7" max="7" width="11.7109375" style="1" hidden="1" customWidth="1"/>
    <col min="8" max="10" width="9.140625" style="1" hidden="1" customWidth="1"/>
    <col min="11" max="16384" width="9.140625" style="1"/>
  </cols>
  <sheetData>
    <row r="1" spans="1:10" ht="23.25" x14ac:dyDescent="0.2">
      <c r="A1" s="187" t="s">
        <v>545</v>
      </c>
      <c r="B1" s="187"/>
      <c r="C1" s="187"/>
      <c r="D1" s="187"/>
      <c r="E1" s="187"/>
      <c r="F1" s="116"/>
      <c r="G1" s="116"/>
      <c r="H1" s="116"/>
      <c r="I1" s="116"/>
    </row>
    <row r="2" spans="1:10" x14ac:dyDescent="0.2">
      <c r="A2" s="5"/>
      <c r="B2" s="6"/>
      <c r="C2" s="5"/>
      <c r="D2" s="5"/>
      <c r="E2" s="5"/>
      <c r="F2" s="5"/>
      <c r="G2" s="7"/>
      <c r="H2" s="7"/>
    </row>
    <row r="3" spans="1:10" ht="18.75" x14ac:dyDescent="0.2">
      <c r="A3" s="179" t="s">
        <v>547</v>
      </c>
      <c r="B3" s="179"/>
      <c r="C3" s="179"/>
      <c r="D3" s="179"/>
      <c r="E3" s="179"/>
      <c r="F3" s="230" t="s">
        <v>50</v>
      </c>
      <c r="G3" s="230"/>
      <c r="H3" s="230"/>
      <c r="I3" s="230"/>
    </row>
    <row r="4" spans="1:10" ht="25.5" x14ac:dyDescent="0.2">
      <c r="B4" s="76" t="s">
        <v>256</v>
      </c>
      <c r="C4" s="48" t="s">
        <v>268</v>
      </c>
      <c r="D4" s="48" t="s">
        <v>523</v>
      </c>
      <c r="E4" s="84" t="s">
        <v>260</v>
      </c>
      <c r="F4" s="11"/>
      <c r="G4" s="11" t="s">
        <v>38</v>
      </c>
      <c r="H4" s="18" t="s">
        <v>51</v>
      </c>
      <c r="I4" s="18" t="s">
        <v>88</v>
      </c>
    </row>
    <row r="5" spans="1:10" x14ac:dyDescent="0.2">
      <c r="B5" s="85" t="s">
        <v>197</v>
      </c>
      <c r="C5" s="70" t="s">
        <v>524</v>
      </c>
      <c r="D5" s="39" t="s">
        <v>198</v>
      </c>
      <c r="E5" s="98">
        <f>I5*2*1.05</f>
        <v>37.800000000000004</v>
      </c>
      <c r="F5" s="9"/>
      <c r="G5" s="7">
        <v>45</v>
      </c>
      <c r="H5" s="22">
        <v>0.6</v>
      </c>
      <c r="I5" s="23">
        <f t="shared" ref="I5:I8" si="0">G5-(G5*H5)</f>
        <v>18</v>
      </c>
      <c r="J5" s="29">
        <f>I5*2</f>
        <v>36</v>
      </c>
    </row>
    <row r="6" spans="1:10" x14ac:dyDescent="0.2">
      <c r="B6" s="85" t="s">
        <v>199</v>
      </c>
      <c r="C6" s="70" t="s">
        <v>525</v>
      </c>
      <c r="D6" s="39" t="s">
        <v>200</v>
      </c>
      <c r="E6" s="98">
        <f t="shared" ref="E6:E8" si="1">I6*2*1.05</f>
        <v>47.04</v>
      </c>
      <c r="F6" s="9"/>
      <c r="G6" s="7">
        <v>56</v>
      </c>
      <c r="H6" s="22">
        <v>0.6</v>
      </c>
      <c r="I6" s="23">
        <f t="shared" si="0"/>
        <v>22.4</v>
      </c>
      <c r="J6" s="29">
        <f>I6*2</f>
        <v>44.8</v>
      </c>
    </row>
    <row r="7" spans="1:10" x14ac:dyDescent="0.2">
      <c r="B7" s="85" t="s">
        <v>201</v>
      </c>
      <c r="C7" s="70" t="s">
        <v>526</v>
      </c>
      <c r="D7" s="39" t="s">
        <v>202</v>
      </c>
      <c r="E7" s="98">
        <f t="shared" si="1"/>
        <v>65.52000000000001</v>
      </c>
      <c r="F7" s="9"/>
      <c r="G7" s="7">
        <v>78</v>
      </c>
      <c r="H7" s="22">
        <v>0.6</v>
      </c>
      <c r="I7" s="23">
        <f t="shared" si="0"/>
        <v>31.200000000000003</v>
      </c>
      <c r="J7" s="29">
        <f>I7*2</f>
        <v>62.400000000000006</v>
      </c>
    </row>
    <row r="8" spans="1:10" x14ac:dyDescent="0.2">
      <c r="B8" s="85" t="s">
        <v>232</v>
      </c>
      <c r="C8" s="70" t="s">
        <v>527</v>
      </c>
      <c r="D8" s="39" t="s">
        <v>233</v>
      </c>
      <c r="E8" s="98">
        <f t="shared" si="1"/>
        <v>59.64</v>
      </c>
      <c r="F8" s="9"/>
      <c r="G8" s="7">
        <v>71</v>
      </c>
      <c r="H8" s="22">
        <v>0.6</v>
      </c>
      <c r="I8" s="23">
        <f t="shared" si="0"/>
        <v>28.4</v>
      </c>
      <c r="J8" s="29">
        <f>I8*2</f>
        <v>56.8</v>
      </c>
    </row>
    <row r="9" spans="1:10" ht="162.75" customHeight="1" x14ac:dyDescent="0.2">
      <c r="B9" s="6"/>
      <c r="C9" s="13"/>
      <c r="D9" s="13"/>
      <c r="E9" s="13"/>
      <c r="F9" s="9"/>
      <c r="G9" s="7"/>
      <c r="H9" s="7"/>
    </row>
    <row r="10" spans="1:10" ht="18.75" x14ac:dyDescent="0.2">
      <c r="A10" s="179" t="s">
        <v>548</v>
      </c>
      <c r="B10" s="179"/>
      <c r="C10" s="179"/>
      <c r="D10" s="179"/>
      <c r="E10" s="179"/>
      <c r="F10" s="230" t="s">
        <v>53</v>
      </c>
      <c r="G10" s="230"/>
      <c r="H10" s="230"/>
      <c r="I10" s="230"/>
    </row>
    <row r="11" spans="1:10" ht="25.5" x14ac:dyDescent="0.2">
      <c r="B11" s="76" t="s">
        <v>256</v>
      </c>
      <c r="C11" s="48" t="s">
        <v>268</v>
      </c>
      <c r="D11" s="48" t="s">
        <v>523</v>
      </c>
      <c r="E11" s="84" t="s">
        <v>260</v>
      </c>
      <c r="F11" s="11" t="s">
        <v>38</v>
      </c>
      <c r="G11" s="11"/>
      <c r="H11" s="11" t="s">
        <v>51</v>
      </c>
      <c r="I11" s="11" t="s">
        <v>88</v>
      </c>
    </row>
    <row r="12" spans="1:10" x14ac:dyDescent="0.2">
      <c r="B12" s="146" t="s">
        <v>203</v>
      </c>
      <c r="C12" s="142" t="s">
        <v>535</v>
      </c>
      <c r="D12" s="144" t="s">
        <v>534</v>
      </c>
      <c r="E12" s="98">
        <f t="shared" ref="E12:E17" si="2">I12*2*1.05</f>
        <v>160.44000000000003</v>
      </c>
      <c r="F12" s="17">
        <v>191</v>
      </c>
      <c r="G12" s="15"/>
      <c r="H12" s="22">
        <v>0.6</v>
      </c>
      <c r="I12" s="23">
        <f t="shared" ref="I12:I17" si="3">F12-(F12*H12)</f>
        <v>76.400000000000006</v>
      </c>
      <c r="J12" s="29">
        <f t="shared" ref="J12:J17" si="4">I12*2</f>
        <v>152.80000000000001</v>
      </c>
    </row>
    <row r="13" spans="1:10" x14ac:dyDescent="0.2">
      <c r="B13" s="146" t="s">
        <v>204</v>
      </c>
      <c r="C13" s="142" t="s">
        <v>536</v>
      </c>
      <c r="D13" s="144" t="s">
        <v>539</v>
      </c>
      <c r="E13" s="98">
        <f t="shared" si="2"/>
        <v>179.76</v>
      </c>
      <c r="F13" s="17">
        <v>214</v>
      </c>
      <c r="G13" s="15"/>
      <c r="H13" s="22">
        <v>0.6</v>
      </c>
      <c r="I13" s="23">
        <f t="shared" si="3"/>
        <v>85.6</v>
      </c>
      <c r="J13" s="29">
        <f t="shared" si="4"/>
        <v>171.2</v>
      </c>
    </row>
    <row r="14" spans="1:10" x14ac:dyDescent="0.2">
      <c r="B14" s="146" t="s">
        <v>205</v>
      </c>
      <c r="C14" s="142" t="s">
        <v>537</v>
      </c>
      <c r="D14" s="144" t="s">
        <v>538</v>
      </c>
      <c r="E14" s="98">
        <f t="shared" si="2"/>
        <v>218.4</v>
      </c>
      <c r="F14" s="17">
        <v>260</v>
      </c>
      <c r="G14" s="15"/>
      <c r="H14" s="22">
        <v>0.6</v>
      </c>
      <c r="I14" s="23">
        <f t="shared" si="3"/>
        <v>104</v>
      </c>
      <c r="J14" s="29">
        <f t="shared" si="4"/>
        <v>208</v>
      </c>
    </row>
    <row r="15" spans="1:10" x14ac:dyDescent="0.2">
      <c r="B15" s="146" t="s">
        <v>206</v>
      </c>
      <c r="C15" s="142" t="s">
        <v>540</v>
      </c>
      <c r="D15" s="144" t="s">
        <v>538</v>
      </c>
      <c r="E15" s="98">
        <f t="shared" si="2"/>
        <v>231</v>
      </c>
      <c r="F15" s="17">
        <v>275</v>
      </c>
      <c r="G15" s="15"/>
      <c r="H15" s="22">
        <v>0.6</v>
      </c>
      <c r="I15" s="23">
        <f t="shared" si="3"/>
        <v>110</v>
      </c>
      <c r="J15" s="29">
        <f t="shared" si="4"/>
        <v>220</v>
      </c>
    </row>
    <row r="16" spans="1:10" x14ac:dyDescent="0.2">
      <c r="B16" s="146" t="s">
        <v>207</v>
      </c>
      <c r="C16" s="142" t="s">
        <v>541</v>
      </c>
      <c r="D16" s="144" t="s">
        <v>543</v>
      </c>
      <c r="E16" s="98">
        <f t="shared" si="2"/>
        <v>326.76000000000005</v>
      </c>
      <c r="F16" s="17">
        <v>389</v>
      </c>
      <c r="G16" s="15"/>
      <c r="H16" s="22">
        <v>0.6</v>
      </c>
      <c r="I16" s="23">
        <f t="shared" si="3"/>
        <v>155.60000000000002</v>
      </c>
      <c r="J16" s="29">
        <f t="shared" si="4"/>
        <v>311.20000000000005</v>
      </c>
    </row>
    <row r="17" spans="2:10" x14ac:dyDescent="0.2">
      <c r="B17" s="146" t="s">
        <v>208</v>
      </c>
      <c r="C17" s="142" t="s">
        <v>542</v>
      </c>
      <c r="D17" s="144" t="s">
        <v>544</v>
      </c>
      <c r="E17" s="98">
        <f t="shared" si="2"/>
        <v>347.76000000000005</v>
      </c>
      <c r="F17" s="17">
        <v>414</v>
      </c>
      <c r="G17" s="15"/>
      <c r="H17" s="22">
        <v>0.6</v>
      </c>
      <c r="I17" s="23">
        <f t="shared" si="3"/>
        <v>165.60000000000002</v>
      </c>
      <c r="J17" s="29">
        <f t="shared" si="4"/>
        <v>331.20000000000005</v>
      </c>
    </row>
    <row r="18" spans="2:10" x14ac:dyDescent="0.2">
      <c r="B18" s="146"/>
      <c r="C18" s="143"/>
      <c r="D18" s="145"/>
      <c r="E18" s="143"/>
      <c r="F18" s="15"/>
      <c r="G18" s="15"/>
      <c r="H18" s="22"/>
      <c r="I18" s="15"/>
    </row>
    <row r="19" spans="2:10" x14ac:dyDescent="0.2">
      <c r="B19" s="146" t="s">
        <v>209</v>
      </c>
      <c r="C19" s="142" t="s">
        <v>532</v>
      </c>
      <c r="D19" s="144" t="s">
        <v>531</v>
      </c>
      <c r="E19" s="98">
        <f t="shared" ref="E19:E22" si="5">I19*2*1.05</f>
        <v>79.8</v>
      </c>
      <c r="F19" s="17">
        <v>95</v>
      </c>
      <c r="G19" s="15"/>
      <c r="H19" s="22">
        <v>0.6</v>
      </c>
      <c r="I19" s="23">
        <f t="shared" ref="I19:I22" si="6">F19-(F19*H19)</f>
        <v>38</v>
      </c>
      <c r="J19" s="29">
        <f t="shared" ref="J19:J22" si="7">I19*2</f>
        <v>76</v>
      </c>
    </row>
    <row r="20" spans="2:10" x14ac:dyDescent="0.2">
      <c r="B20" s="146" t="s">
        <v>210</v>
      </c>
      <c r="C20" s="142" t="s">
        <v>533</v>
      </c>
      <c r="D20" s="144" t="s">
        <v>528</v>
      </c>
      <c r="E20" s="98">
        <f t="shared" si="5"/>
        <v>87.360000000000014</v>
      </c>
      <c r="F20" s="17">
        <v>104</v>
      </c>
      <c r="G20" s="15"/>
      <c r="H20" s="22">
        <v>0.6</v>
      </c>
      <c r="I20" s="23">
        <f t="shared" si="6"/>
        <v>41.6</v>
      </c>
      <c r="J20" s="29">
        <f t="shared" si="7"/>
        <v>83.2</v>
      </c>
    </row>
    <row r="21" spans="2:10" x14ac:dyDescent="0.2">
      <c r="B21" s="146" t="s">
        <v>211</v>
      </c>
      <c r="C21" s="142" t="s">
        <v>530</v>
      </c>
      <c r="D21" s="144" t="s">
        <v>528</v>
      </c>
      <c r="E21" s="98">
        <f t="shared" si="5"/>
        <v>78.12</v>
      </c>
      <c r="F21" s="17">
        <v>93</v>
      </c>
      <c r="G21" s="15"/>
      <c r="H21" s="22">
        <v>0.6</v>
      </c>
      <c r="I21" s="23">
        <f t="shared" si="6"/>
        <v>37.200000000000003</v>
      </c>
      <c r="J21" s="29">
        <f t="shared" si="7"/>
        <v>74.400000000000006</v>
      </c>
    </row>
    <row r="22" spans="2:10" x14ac:dyDescent="0.2">
      <c r="B22" s="146" t="s">
        <v>212</v>
      </c>
      <c r="C22" s="142" t="s">
        <v>529</v>
      </c>
      <c r="D22" s="144" t="s">
        <v>531</v>
      </c>
      <c r="E22" s="98">
        <f t="shared" si="5"/>
        <v>86.52000000000001</v>
      </c>
      <c r="F22" s="17">
        <v>103</v>
      </c>
      <c r="G22" s="15"/>
      <c r="H22" s="22">
        <v>0.6</v>
      </c>
      <c r="I22" s="23">
        <f t="shared" si="6"/>
        <v>41.2</v>
      </c>
      <c r="J22" s="29">
        <f t="shared" si="7"/>
        <v>82.4</v>
      </c>
    </row>
    <row r="23" spans="2:10" ht="219.75" customHeight="1" x14ac:dyDescent="0.2">
      <c r="B23" s="147"/>
      <c r="C23" s="148"/>
      <c r="D23" s="148"/>
      <c r="E23" s="148"/>
      <c r="F23" s="15"/>
      <c r="G23" s="15"/>
      <c r="H23" s="15"/>
      <c r="I23" s="15"/>
    </row>
  </sheetData>
  <mergeCells count="5">
    <mergeCell ref="F3:I3"/>
    <mergeCell ref="F10:I10"/>
    <mergeCell ref="A1:E1"/>
    <mergeCell ref="A3:E3"/>
    <mergeCell ref="A10:E10"/>
  </mergeCells>
  <printOptions horizontalCentered="1"/>
  <pageMargins left="0.98555118110236228" right="0.59055118110236227" top="0.6692913385826772" bottom="0.47244094488188981" header="0.31496062992125984" footer="0.31496062992125984"/>
  <pageSetup scale="9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4</vt:i4>
      </vt:variant>
    </vt:vector>
  </HeadingPairs>
  <TitlesOfParts>
    <vt:vector size="12" baseType="lpstr">
      <vt:lpstr>Sadržaj</vt:lpstr>
      <vt:lpstr>DCM-PRO</vt:lpstr>
      <vt:lpstr>Grijuće mreže</vt:lpstr>
      <vt:lpstr>Grijući kablovi</vt:lpstr>
      <vt:lpstr>Termostati</vt:lpstr>
      <vt:lpstr>Topljenje snijega</vt:lpstr>
      <vt:lpstr>Izolacija</vt:lpstr>
      <vt:lpstr>Kupatilska oprema</vt:lpstr>
      <vt:lpstr>'Grijuće mreže'!Print_Area</vt:lpstr>
      <vt:lpstr>'Grijući kablovi'!Print_Area</vt:lpstr>
      <vt:lpstr>'Kupatilska oprema'!Print_Area</vt:lpstr>
      <vt:lpstr>Sadržaj!Print_Area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Antonio Coimbra</dc:creator>
  <cp:lastModifiedBy>Floring</cp:lastModifiedBy>
  <cp:lastPrinted>2022-10-19T06:55:57Z</cp:lastPrinted>
  <dcterms:created xsi:type="dcterms:W3CDTF">2011-08-24T07:08:30Z</dcterms:created>
  <dcterms:modified xsi:type="dcterms:W3CDTF">2022-10-21T14:48:37Z</dcterms:modified>
</cp:coreProperties>
</file>